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35" activeTab="0"/>
  </bookViews>
  <sheets>
    <sheet name="Daily Schedule" sheetId="1" r:id="rId1"/>
    <sheet name="Event Scheduler" sheetId="2" r:id="rId2"/>
    <sheet name="Time Intervals" sheetId="3" r:id="rId3"/>
  </sheets>
  <definedNames>
    <definedName name="_xlfn.IFERROR" hidden="1">#NAME?</definedName>
    <definedName name="BigNum">9.99E+307</definedName>
    <definedName name="BigStr">REPT("z",255)</definedName>
    <definedName name="DateVal">'Daily Schedule'!$F$3</definedName>
    <definedName name="LookUpDateAndTime">'Event Scheduler'!$E$5:$E$17&amp;'Event Scheduler'!$F$5:$F$17</definedName>
    <definedName name="MonthNumber">'Daily Schedule'!$B$18</definedName>
    <definedName name="ReportDay">'Daily Schedule'!$B$19</definedName>
    <definedName name="ReportMonth">'Daily Schedule'!$B$17</definedName>
    <definedName name="ReportYear">'Daily Schedule'!$B$15</definedName>
    <definedName name="ScheduleHighlight">'Daily Schedule'!$B$30</definedName>
    <definedName name="TimesList">'Time Intervals'!$B$3:$B$35</definedName>
  </definedNames>
  <calcPr fullCalcOnLoad="1"/>
</workbook>
</file>

<file path=xl/sharedStrings.xml><?xml version="1.0" encoding="utf-8"?>
<sst xmlns="http://schemas.openxmlformats.org/spreadsheetml/2006/main" count="32" uniqueCount="18">
  <si>
    <t>Break</t>
  </si>
  <si>
    <t>Month</t>
  </si>
  <si>
    <t>Year</t>
  </si>
  <si>
    <t>Day</t>
  </si>
  <si>
    <t>VIEW SCHEDULE</t>
  </si>
  <si>
    <t>EDIT SCHEDULE</t>
  </si>
  <si>
    <t>WEEK AT A GLANCE</t>
  </si>
  <si>
    <t>NOTES / TO DO LIST</t>
  </si>
  <si>
    <t>DATE</t>
  </si>
  <si>
    <t>TIME</t>
  </si>
  <si>
    <t>DESCRIPTION</t>
  </si>
  <si>
    <t>UNIQUE VALUE (CALCULATED)</t>
  </si>
  <si>
    <t>Pick up dry cleaning</t>
  </si>
  <si>
    <t>Call cable company</t>
  </si>
  <si>
    <t xml:space="preserve"> </t>
  </si>
  <si>
    <t>Event Scheduler</t>
  </si>
  <si>
    <t>HIGHLIGHT IN SCHEDULE:</t>
  </si>
  <si>
    <t>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</si>
</sst>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$-409]mmmm\ d\,\ yyyy;@"/>
    <numFmt numFmtId="166" formatCode=";;;"/>
    <numFmt numFmtId="167" formatCode="m/d/yyyy"/>
  </numFmts>
  <fonts count="59">
    <font>
      <sz val="9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63"/>
      <name val="Arial"/>
      <family val="2"/>
    </font>
    <font>
      <b/>
      <sz val="34"/>
      <color indexed="63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6"/>
      <name val="Calibri"/>
      <family val="2"/>
    </font>
    <font>
      <b/>
      <sz val="10"/>
      <color indexed="8"/>
      <name val="Calibri"/>
      <family val="2"/>
    </font>
    <font>
      <sz val="10"/>
      <color indexed="63"/>
      <name val="Calibri"/>
      <family val="2"/>
    </font>
    <font>
      <sz val="12"/>
      <color indexed="8"/>
      <name val="Calibri"/>
      <family val="2"/>
    </font>
    <font>
      <sz val="9"/>
      <color indexed="63"/>
      <name val="Calibri"/>
      <family val="2"/>
    </font>
    <font>
      <b/>
      <sz val="22"/>
      <color indexed="40"/>
      <name val="Arial"/>
      <family val="2"/>
    </font>
    <font>
      <sz val="11"/>
      <color indexed="63"/>
      <name val="Webdings"/>
      <family val="1"/>
    </font>
    <font>
      <sz val="11"/>
      <color indexed="40"/>
      <name val="Segoe Print"/>
      <family val="0"/>
    </font>
    <font>
      <b/>
      <sz val="90"/>
      <color indexed="40"/>
      <name val="Arial"/>
      <family val="2"/>
    </font>
    <font>
      <b/>
      <sz val="26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63"/>
      <name val="Calibri"/>
      <family val="0"/>
    </font>
    <font>
      <b/>
      <sz val="10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34"/>
      <color theme="3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2" tint="0.5999600291252136"/>
      <name val="Calibri"/>
      <family val="2"/>
    </font>
    <font>
      <b/>
      <sz val="10"/>
      <color theme="1"/>
      <name val="Calibri"/>
      <family val="2"/>
    </font>
    <font>
      <sz val="10"/>
      <color theme="3"/>
      <name val="Calibri"/>
      <family val="2"/>
    </font>
    <font>
      <sz val="12"/>
      <color theme="1"/>
      <name val="Calibri"/>
      <family val="2"/>
    </font>
    <font>
      <sz val="9"/>
      <color theme="3"/>
      <name val="Calibri"/>
      <family val="2"/>
    </font>
    <font>
      <b/>
      <sz val="22"/>
      <color theme="4"/>
      <name val="Arial"/>
      <family val="2"/>
    </font>
    <font>
      <b/>
      <sz val="90"/>
      <color theme="4"/>
      <name val="Arial"/>
      <family val="2"/>
    </font>
    <font>
      <sz val="11"/>
      <color theme="4"/>
      <name val="Segoe Print"/>
      <family val="0"/>
    </font>
    <font>
      <sz val="11"/>
      <color theme="3"/>
      <name val="Webdings"/>
      <family val="1"/>
    </font>
    <font>
      <b/>
      <sz val="26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 style="thin">
        <color theme="3"/>
      </left>
      <right/>
      <top style="thin">
        <color theme="3"/>
      </top>
      <bottom/>
    </border>
    <border>
      <left style="thin">
        <color theme="3"/>
      </left>
      <right/>
      <top/>
      <bottom/>
    </border>
    <border>
      <left style="thin">
        <color theme="3"/>
      </left>
      <right/>
      <top/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/>
      <right/>
      <top style="thin">
        <color theme="3"/>
      </top>
      <bottom/>
    </border>
    <border>
      <left/>
      <right/>
      <top/>
      <bottom style="thin">
        <color theme="3"/>
      </bottom>
    </border>
    <border>
      <left/>
      <right style="thin">
        <color theme="3"/>
      </right>
      <top style="thin">
        <color theme="3"/>
      </top>
      <bottom/>
    </border>
    <border>
      <left/>
      <right style="thin">
        <color theme="3"/>
      </right>
      <top/>
      <bottom/>
    </border>
    <border>
      <left/>
      <right style="thin">
        <color theme="3"/>
      </right>
      <top/>
      <bottom style="thin">
        <color theme="3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3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3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3"/>
      </right>
      <top style="hair">
        <color theme="0" tint="-0.3499799966812134"/>
      </top>
      <bottom style="thin">
        <color theme="3"/>
      </bottom>
    </border>
    <border>
      <left/>
      <right style="thin">
        <color theme="3"/>
      </right>
      <top style="thin">
        <color theme="3"/>
      </top>
      <bottom style="hair">
        <color theme="0" tint="-0.3499799966812134"/>
      </bottom>
    </border>
    <border>
      <left style="thin">
        <color theme="3"/>
      </left>
      <right/>
      <top style="hair">
        <color theme="0" tint="-0.3499799966812134"/>
      </top>
      <bottom/>
    </border>
    <border>
      <left style="thin">
        <color theme="3"/>
      </left>
      <right/>
      <top/>
      <bottom style="thin"/>
    </border>
    <border>
      <left style="thin">
        <color theme="3"/>
      </left>
      <right/>
      <top style="thin">
        <color theme="3"/>
      </top>
      <bottom style="hair">
        <color theme="0" tint="-0.3499799966812134"/>
      </bottom>
    </border>
    <border>
      <left/>
      <right/>
      <top/>
      <bottom style="thick">
        <color theme="0"/>
      </bottom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3" applyNumberFormat="0" applyFill="0" applyAlignment="0" applyProtection="0"/>
    <xf numFmtId="0" fontId="44" fillId="32" borderId="0" applyNumberFormat="0" applyBorder="0" applyAlignment="0" applyProtection="0"/>
    <xf numFmtId="0" fontId="0" fillId="33" borderId="4" applyNumberFormat="0" applyFont="0" applyAlignment="0" applyProtection="0"/>
    <xf numFmtId="0" fontId="45" fillId="27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 vertical="center"/>
    </xf>
    <xf numFmtId="0" fontId="40" fillId="34" borderId="7" xfId="0" applyFont="1" applyFill="1" applyBorder="1" applyAlignment="1" applyProtection="1">
      <alignment horizontal="left" vertical="center"/>
      <protection locked="0"/>
    </xf>
    <xf numFmtId="0" fontId="41" fillId="35" borderId="8" xfId="0" applyFont="1" applyFill="1" applyBorder="1" applyAlignment="1">
      <alignment horizontal="left" indent="1"/>
    </xf>
    <xf numFmtId="0" fontId="0" fillId="35" borderId="9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14" fontId="49" fillId="35" borderId="9" xfId="0" applyNumberFormat="1" applyFont="1" applyFill="1" applyBorder="1" applyAlignment="1">
      <alignment vertical="center"/>
    </xf>
    <xf numFmtId="166" fontId="0" fillId="0" borderId="0" xfId="0" applyNumberFormat="1" applyAlignment="1">
      <alignment vertical="center"/>
    </xf>
    <xf numFmtId="0" fontId="50" fillId="0" borderId="0" xfId="0" applyFont="1" applyAlignment="1">
      <alignment horizontal="left" indent="3"/>
    </xf>
    <xf numFmtId="0" fontId="0" fillId="0" borderId="0" xfId="0" applyAlignment="1">
      <alignment horizontal="left" vertical="center" indent="2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0" fontId="40" fillId="34" borderId="0" xfId="0" applyFont="1" applyFill="1" applyBorder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9" fillId="30" borderId="0" xfId="49" applyAlignment="1">
      <alignment horizontal="left" vertical="center" indent="4"/>
    </xf>
    <xf numFmtId="165" fontId="39" fillId="30" borderId="0" xfId="49" applyNumberFormat="1" applyAlignment="1" applyProtection="1">
      <alignment horizontal="left" vertical="center"/>
      <protection locked="0"/>
    </xf>
    <xf numFmtId="0" fontId="51" fillId="36" borderId="11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 wrapText="1" indent="5"/>
    </xf>
    <xf numFmtId="164" fontId="53" fillId="36" borderId="0" xfId="0" applyNumberFormat="1" applyFont="1" applyFill="1" applyBorder="1" applyAlignment="1">
      <alignment horizontal="left" vertical="center" indent="1"/>
    </xf>
    <xf numFmtId="164" fontId="53" fillId="36" borderId="12" xfId="0" applyNumberFormat="1" applyFont="1" applyFill="1" applyBorder="1" applyAlignment="1">
      <alignment horizontal="left" vertical="center" indent="1"/>
    </xf>
    <xf numFmtId="164" fontId="53" fillId="36" borderId="13" xfId="0" applyNumberFormat="1" applyFont="1" applyFill="1" applyBorder="1" applyAlignment="1">
      <alignment horizontal="left" vertical="center" indent="1"/>
    </xf>
    <xf numFmtId="0" fontId="53" fillId="36" borderId="14" xfId="0" applyFont="1" applyFill="1" applyBorder="1" applyAlignment="1">
      <alignment horizontal="left" vertical="center"/>
    </xf>
    <xf numFmtId="0" fontId="53" fillId="36" borderId="15" xfId="0" applyFont="1" applyFill="1" applyBorder="1" applyAlignment="1">
      <alignment horizontal="left" vertical="center"/>
    </xf>
    <xf numFmtId="0" fontId="53" fillId="36" borderId="16" xfId="0" applyFont="1" applyFill="1" applyBorder="1" applyAlignment="1">
      <alignment horizontal="left" vertical="center"/>
    </xf>
    <xf numFmtId="0" fontId="50" fillId="37" borderId="17" xfId="0" applyFont="1" applyFill="1" applyBorder="1" applyAlignment="1">
      <alignment horizontal="left" vertical="center" indent="1"/>
    </xf>
    <xf numFmtId="0" fontId="50" fillId="37" borderId="18" xfId="0" applyFont="1" applyFill="1" applyBorder="1" applyAlignment="1">
      <alignment horizontal="left" vertical="center" indent="1"/>
    </xf>
    <xf numFmtId="0" fontId="54" fillId="35" borderId="9" xfId="0" applyFont="1" applyFill="1" applyBorder="1" applyAlignment="1">
      <alignment horizontal="left" vertical="center" indent="1"/>
    </xf>
    <xf numFmtId="0" fontId="55" fillId="0" borderId="0" xfId="0" applyFont="1" applyAlignment="1">
      <alignment horizontal="center" vertical="center"/>
    </xf>
    <xf numFmtId="0" fontId="56" fillId="38" borderId="19" xfId="0" applyFont="1" applyFill="1" applyBorder="1" applyAlignment="1" applyProtection="1">
      <alignment horizontal="center" vertical="center" wrapText="1"/>
      <protection locked="0"/>
    </xf>
    <xf numFmtId="0" fontId="40" fillId="30" borderId="0" xfId="50" applyAlignment="1" applyProtection="1">
      <alignment horizontal="left" vertical="center" indent="5"/>
      <protection locked="0"/>
    </xf>
    <xf numFmtId="0" fontId="38" fillId="0" borderId="0" xfId="48" applyAlignment="1">
      <alignment horizontal="center" vertical="top"/>
    </xf>
    <xf numFmtId="0" fontId="40" fillId="30" borderId="17" xfId="50" applyBorder="1" applyAlignment="1">
      <alignment horizontal="left" vertical="center" indent="1"/>
    </xf>
    <xf numFmtId="0" fontId="40" fillId="30" borderId="18" xfId="50" applyBorder="1" applyAlignment="1">
      <alignment horizontal="left" vertical="center" indent="1"/>
    </xf>
    <xf numFmtId="0" fontId="57" fillId="38" borderId="20" xfId="0" applyFont="1" applyFill="1" applyBorder="1" applyAlignment="1" applyProtection="1">
      <alignment horizontal="right" vertical="center" wrapText="1"/>
      <protection locked="0"/>
    </xf>
    <xf numFmtId="0" fontId="56" fillId="38" borderId="21" xfId="0" applyFont="1" applyFill="1" applyBorder="1" applyAlignment="1" applyProtection="1">
      <alignment horizontal="center" vertical="center" wrapText="1"/>
      <protection locked="0"/>
    </xf>
    <xf numFmtId="0" fontId="56" fillId="38" borderId="22" xfId="0" applyFont="1" applyFill="1" applyBorder="1" applyAlignment="1" applyProtection="1">
      <alignment horizontal="center" vertical="center" wrapText="1"/>
      <protection locked="0"/>
    </xf>
    <xf numFmtId="0" fontId="57" fillId="38" borderId="23" xfId="0" applyFont="1" applyFill="1" applyBorder="1" applyAlignment="1" applyProtection="1">
      <alignment horizontal="right" vertical="center" wrapText="1"/>
      <protection locked="0"/>
    </xf>
    <xf numFmtId="0" fontId="57" fillId="38" borderId="9" xfId="0" applyFont="1" applyFill="1" applyBorder="1" applyAlignment="1" applyProtection="1">
      <alignment horizontal="right" vertical="center" wrapText="1"/>
      <protection locked="0"/>
    </xf>
    <xf numFmtId="0" fontId="57" fillId="38" borderId="24" xfId="0" applyFont="1" applyFill="1" applyBorder="1" applyAlignment="1" applyProtection="1">
      <alignment horizontal="right" vertical="center" wrapText="1"/>
      <protection locked="0"/>
    </xf>
    <xf numFmtId="0" fontId="39" fillId="30" borderId="0" xfId="49" applyAlignment="1" applyProtection="1">
      <alignment horizontal="left" vertical="center" indent="10"/>
      <protection locked="0"/>
    </xf>
    <xf numFmtId="0" fontId="57" fillId="38" borderId="25" xfId="0" applyFont="1" applyFill="1" applyBorder="1" applyAlignment="1" applyProtection="1">
      <alignment horizontal="right" vertical="center" wrapText="1"/>
      <protection locked="0"/>
    </xf>
    <xf numFmtId="0" fontId="39" fillId="30" borderId="0" xfId="49" applyAlignment="1" applyProtection="1">
      <alignment horizontal="left" vertical="center" indent="6"/>
      <protection locked="0"/>
    </xf>
    <xf numFmtId="0" fontId="46" fillId="0" borderId="0" xfId="58" applyFill="1" applyAlignment="1">
      <alignment horizontal="left" vertical="center"/>
    </xf>
    <xf numFmtId="0" fontId="55" fillId="34" borderId="0" xfId="0" applyFont="1" applyFill="1" applyBorder="1" applyAlignment="1" applyProtection="1">
      <alignment horizontal="center" vertical="center"/>
      <protection/>
    </xf>
    <xf numFmtId="0" fontId="58" fillId="34" borderId="0" xfId="0" applyFont="1" applyFill="1" applyBorder="1" applyAlignment="1" applyProtection="1">
      <alignment horizontal="center" vertical="center"/>
      <protection/>
    </xf>
    <xf numFmtId="0" fontId="40" fillId="34" borderId="0" xfId="0" applyFont="1" applyFill="1" applyBorder="1" applyAlignment="1" applyProtection="1">
      <alignment horizontal="center" vertical="center"/>
      <protection/>
    </xf>
    <xf numFmtId="0" fontId="40" fillId="34" borderId="2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theme="4"/>
      </font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ont>
        <b/>
        <i val="0"/>
      </font>
      <fill>
        <patternFill patternType="solid">
          <fgColor indexed="65"/>
          <bgColor theme="0"/>
        </patternFill>
      </fill>
      <border>
        <left/>
        <right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>
        <left/>
        <right/>
        <top/>
        <bottom/>
      </border>
    </dxf>
    <dxf>
      <font>
        <b/>
        <i val="0"/>
        <color theme="3"/>
      </font>
      <fill>
        <patternFill>
          <bgColor theme="0"/>
        </patternFill>
      </fill>
      <border>
        <left/>
        <right/>
        <top style="thin">
          <color theme="3"/>
        </top>
        <bottom style="thin">
          <color theme="3"/>
        </bottom>
      </border>
    </dxf>
    <dxf>
      <fill>
        <patternFill>
          <bgColor theme="4" tint="0.7999799847602844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color theme="3"/>
      </font>
      <fill>
        <patternFill patternType="none">
          <bgColor indexed="65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color theme="4"/>
      </font>
      <fill>
        <patternFill>
          <bgColor theme="5" tint="0.7999799847602844"/>
        </patternFill>
      </fill>
      <border/>
    </dxf>
  </dxfs>
  <tableStyles count="1" defaultTableStyle="TableStyleMedium2" defaultPivotStyle="PivotStyleLight16">
    <tableStyle name="Daily Schedule" pivot="0" count="4">
      <tableStyleElement type="wholeTable" dxfId="8"/>
      <tableStyleElement type="headerRow" dxfId="7"/>
      <tableStyleElement type="firstRowStripe" dxfId="6"/>
      <tableStyleElement type="secondRow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Event Scheduler'!A1" /><Relationship Id="rId2" Type="http://schemas.openxmlformats.org/officeDocument/2006/relationships/hyperlink" Target="#'Time Intervals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Daily Schedule'!A1" /><Relationship Id="rId2" Type="http://schemas.openxmlformats.org/officeDocument/2006/relationships/hyperlink" Target="#'Time Intervals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133350</xdr:rowOff>
    </xdr:from>
    <xdr:to>
      <xdr:col>1</xdr:col>
      <xdr:colOff>295275</xdr:colOff>
      <xdr:row>13</xdr:row>
      <xdr:rowOff>19050</xdr:rowOff>
    </xdr:to>
    <xdr:grpSp>
      <xdr:nvGrpSpPr>
        <xdr:cNvPr id="1" name="View Schedule Icon" descr="&quot;&quot;"/>
        <xdr:cNvGrpSpPr>
          <a:grpSpLocks noChangeAspect="1"/>
        </xdr:cNvGrpSpPr>
      </xdr:nvGrpSpPr>
      <xdr:grpSpPr>
        <a:xfrm>
          <a:off x="304800" y="2286000"/>
          <a:ext cx="295275" cy="266700"/>
          <a:chOff x="61" y="204"/>
          <a:chExt cx="31" cy="120"/>
        </a:xfrm>
        <a:solidFill>
          <a:srgbClr val="FFFFFF"/>
        </a:solidFill>
      </xdr:grpSpPr>
      <xdr:sp>
        <xdr:nvSpPr>
          <xdr:cNvPr id="2" name="Rectangle 9"/>
          <xdr:cNvSpPr>
            <a:spLocks/>
          </xdr:cNvSpPr>
        </xdr:nvSpPr>
        <xdr:spPr>
          <a:xfrm>
            <a:off x="61" y="204"/>
            <a:ext cx="31" cy="1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10"/>
          <xdr:cNvSpPr>
            <a:spLocks/>
          </xdr:cNvSpPr>
        </xdr:nvSpPr>
        <xdr:spPr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11"/>
          <xdr:cNvSpPr>
            <a:spLocks/>
          </xdr:cNvSpPr>
        </xdr:nvSpPr>
        <xdr:spPr>
          <a:xfrm>
            <a:off x="61" y="204"/>
            <a:ext cx="30" cy="120"/>
          </a:xfrm>
          <a:custGeom>
            <a:pathLst>
              <a:path h="3151" w="3196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905" y="2280"/>
                </a:moveTo>
                <a:lnTo>
                  <a:pt x="1442" y="2280"/>
                </a:ln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close/>
                <a:moveTo>
                  <a:pt x="1442" y="2607"/>
                </a:moveTo>
                <a:lnTo>
                  <a:pt x="1442" y="2280"/>
                </a:lnTo>
                <a:lnTo>
                  <a:pt x="979" y="2280"/>
                </a:lnTo>
                <a:lnTo>
                  <a:pt x="1308" y="2280"/>
                </a:lnTo>
                <a:lnTo>
                  <a:pt x="1308" y="2607"/>
                </a:lnTo>
                <a:close/>
                <a:moveTo>
                  <a:pt x="1308" y="2607"/>
                </a:moveTo>
                <a:lnTo>
                  <a:pt x="979" y="2607"/>
                </a:lnTo>
                <a:lnTo>
                  <a:pt x="979" y="2280"/>
                </a:lnTo>
                <a:lnTo>
                  <a:pt x="517" y="2280"/>
                </a:lnTo>
                <a:lnTo>
                  <a:pt x="846" y="2280"/>
                </a:lnTo>
                <a:close/>
                <a:moveTo>
                  <a:pt x="846" y="2280"/>
                </a:move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lnTo>
                  <a:pt x="2368" y="1843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2368" y="1843"/>
                </a:moveTo>
                <a:lnTo>
                  <a:pt x="1905" y="1843"/>
                </a:ln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close/>
                <a:moveTo>
                  <a:pt x="1905" y="2170"/>
                </a:moveTo>
                <a:lnTo>
                  <a:pt x="1905" y="1843"/>
                </a:lnTo>
                <a:lnTo>
                  <a:pt x="1442" y="1843"/>
                </a:lnTo>
                <a:lnTo>
                  <a:pt x="1771" y="1843"/>
                </a:lnTo>
                <a:lnTo>
                  <a:pt x="1771" y="2170"/>
                </a:lnTo>
                <a:close/>
                <a:moveTo>
                  <a:pt x="1771" y="2170"/>
                </a:moveTo>
                <a:lnTo>
                  <a:pt x="1442" y="2170"/>
                </a:lnTo>
                <a:lnTo>
                  <a:pt x="1442" y="1843"/>
                </a:lnTo>
                <a:lnTo>
                  <a:pt x="979" y="1843"/>
                </a:lnTo>
                <a:lnTo>
                  <a:pt x="1308" y="1843"/>
                </a:lnTo>
                <a:close/>
                <a:moveTo>
                  <a:pt x="1308" y="1843"/>
                </a:move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lnTo>
                  <a:pt x="517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517" y="1843"/>
                </a:moveTo>
                <a:lnTo>
                  <a:pt x="2368" y="1405"/>
                </a:ln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close/>
                <a:moveTo>
                  <a:pt x="2368" y="1733"/>
                </a:moveTo>
                <a:lnTo>
                  <a:pt x="2368" y="1405"/>
                </a:lnTo>
                <a:lnTo>
                  <a:pt x="1905" y="1405"/>
                </a:lnTo>
                <a:lnTo>
                  <a:pt x="2233" y="1405"/>
                </a:lnTo>
                <a:lnTo>
                  <a:pt x="2233" y="1733"/>
                </a:lnTo>
                <a:close/>
                <a:moveTo>
                  <a:pt x="2233" y="1733"/>
                </a:moveTo>
                <a:lnTo>
                  <a:pt x="1905" y="1733"/>
                </a:lnTo>
                <a:lnTo>
                  <a:pt x="1905" y="1405"/>
                </a:lnTo>
                <a:lnTo>
                  <a:pt x="1442" y="1405"/>
                </a:lnTo>
                <a:lnTo>
                  <a:pt x="1771" y="1405"/>
                </a:lnTo>
                <a:close/>
                <a:moveTo>
                  <a:pt x="1771" y="1405"/>
                </a:move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lnTo>
                  <a:pt x="979" y="1405"/>
                </a:ln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lnTo>
                  <a:pt x="292" y="1050"/>
                </a:ln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lnTo>
                  <a:pt x="0" y="253"/>
                </a:ln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close/>
                <a:moveTo>
                  <a:pt x="2679" y="716"/>
                </a:move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lnTo>
                  <a:pt x="2430" y="0"/>
                </a:ln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close/>
                <a:moveTo>
                  <a:pt x="2377" y="749"/>
                </a:move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lnTo>
                  <a:pt x="790" y="0"/>
                </a:ln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close/>
              </a:path>
            </a:pathLst>
          </a:custGeom>
          <a:solidFill>
            <a:srgbClr val="1792E5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295275</xdr:colOff>
      <xdr:row>25</xdr:row>
      <xdr:rowOff>76200</xdr:rowOff>
    </xdr:from>
    <xdr:to>
      <xdr:col>2</xdr:col>
      <xdr:colOff>523875</xdr:colOff>
      <xdr:row>26</xdr:row>
      <xdr:rowOff>76200</xdr:rowOff>
    </xdr:to>
    <xdr:grpSp>
      <xdr:nvGrpSpPr>
        <xdr:cNvPr id="5" name="Add Event" descr="Click to add a new event"/>
        <xdr:cNvGrpSpPr>
          <a:grpSpLocks/>
        </xdr:cNvGrpSpPr>
      </xdr:nvGrpSpPr>
      <xdr:grpSpPr>
        <a:xfrm>
          <a:off x="295275" y="4895850"/>
          <a:ext cx="1524000" cy="190500"/>
          <a:chOff x="298188" y="4809004"/>
          <a:chExt cx="1381125" cy="190500"/>
        </a:xfrm>
        <a:solidFill>
          <a:srgbClr val="FFFFFF"/>
        </a:solidFill>
      </xdr:grpSpPr>
      <xdr:sp>
        <xdr:nvSpPr>
          <xdr:cNvPr id="6" name="Rounded Rectangle 111">
            <a:hlinkClick r:id="rId1"/>
          </xdr:cNvPr>
          <xdr:cNvSpPr>
            <a:spLocks/>
          </xdr:cNvSpPr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rgbClr val="D9D9D9"/>
          </a:solidFill>
          <a:ln w="10000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ADD</a:t>
            </a:r>
            <a:r>
              <a: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EVENT</a:t>
            </a:r>
          </a:p>
        </xdr:txBody>
      </xdr:sp>
      <xdr:grpSp>
        <xdr:nvGrpSpPr>
          <xdr:cNvPr id="7" name="Add Event"/>
          <xdr:cNvGrpSpPr>
            <a:grpSpLocks noChangeAspect="1"/>
          </xdr:cNvGrpSpPr>
        </xdr:nvGrpSpPr>
        <xdr:grpSpPr>
          <a:xfrm>
            <a:off x="347218" y="4829197"/>
            <a:ext cx="146399" cy="152400"/>
            <a:chOff x="32" y="40"/>
            <a:chExt cx="15" cy="487"/>
          </a:xfrm>
          <a:solidFill>
            <a:srgbClr val="FFFFFF"/>
          </a:solidFill>
        </xdr:grpSpPr>
        <xdr:sp>
          <xdr:nvSpPr>
            <xdr:cNvPr id="8" name="Rectangle 15"/>
            <xdr:cNvSpPr>
              <a:spLocks/>
            </xdr:cNvSpPr>
          </xdr:nvSpPr>
          <xdr:spPr>
            <a:xfrm>
              <a:off x="32" y="40"/>
              <a:ext cx="15" cy="487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" name="Freeform 16"/>
            <xdr:cNvSpPr>
              <a:spLocks/>
            </xdr:cNvSpPr>
          </xdr:nvSpPr>
          <xdr:spPr>
            <a:xfrm>
              <a:off x="32" y="40"/>
              <a:ext cx="15" cy="487"/>
            </a:xfrm>
            <a:custGeom>
              <a:pathLst>
                <a:path h="3265" w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643"/>
                  </a:moveTo>
                  <a:lnTo>
                    <a:pt x="1632" y="495"/>
                  </a:ln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close/>
                  <a:moveTo>
                    <a:pt x="1717" y="498"/>
                  </a:moveTo>
                  <a:lnTo>
                    <a:pt x="1632" y="495"/>
                  </a:lnTo>
                  <a:lnTo>
                    <a:pt x="1632" y="0"/>
                  </a:ln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close/>
                </a:path>
              </a:pathLst>
            </a:custGeom>
            <a:solidFill>
              <a:srgbClr val="A6A6A6"/>
            </a:solidFill>
            <a:ln w="0" cmpd="sng">
              <a:solidFill>
                <a:srgbClr val="A6A6A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304800</xdr:colOff>
      <xdr:row>23</xdr:row>
      <xdr:rowOff>161925</xdr:rowOff>
    </xdr:from>
    <xdr:to>
      <xdr:col>2</xdr:col>
      <xdr:colOff>533400</xdr:colOff>
      <xdr:row>24</xdr:row>
      <xdr:rowOff>161925</xdr:rowOff>
    </xdr:to>
    <xdr:grpSp>
      <xdr:nvGrpSpPr>
        <xdr:cNvPr id="10" name="Edit Times" descr="Click to edit scheduler time intervals"/>
        <xdr:cNvGrpSpPr>
          <a:grpSpLocks/>
        </xdr:cNvGrpSpPr>
      </xdr:nvGrpSpPr>
      <xdr:grpSpPr>
        <a:xfrm>
          <a:off x="304800" y="4600575"/>
          <a:ext cx="1524000" cy="190500"/>
          <a:chOff x="303404" y="4513170"/>
          <a:chExt cx="1379808" cy="190500"/>
        </a:xfrm>
        <a:solidFill>
          <a:srgbClr val="FFFFFF"/>
        </a:solidFill>
      </xdr:grpSpPr>
      <xdr:sp>
        <xdr:nvSpPr>
          <xdr:cNvPr id="11" name="Rounded Rectangle 117">
            <a:hlinkClick r:id="rId2"/>
          </xdr:cNvPr>
          <xdr:cNvSpPr>
            <a:spLocks/>
          </xdr:cNvSpPr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rgbClr val="D9D9D9"/>
          </a:solidFill>
          <a:ln w="10000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EDIT TIMES</a:t>
            </a:r>
          </a:p>
        </xdr:txBody>
      </xdr:sp>
      <xdr:grpSp>
        <xdr:nvGrpSpPr>
          <xdr:cNvPr id="12" name="Edit Times"/>
          <xdr:cNvGrpSpPr>
            <a:grpSpLocks noChangeAspect="1"/>
          </xdr:cNvGrpSpPr>
        </xdr:nvGrpSpPr>
        <xdr:grpSpPr>
          <a:xfrm>
            <a:off x="344108" y="4540269"/>
            <a:ext cx="132807" cy="134636"/>
            <a:chOff x="43" y="73"/>
            <a:chExt cx="41" cy="425"/>
          </a:xfrm>
          <a:solidFill>
            <a:srgbClr val="FFFFFF"/>
          </a:solidFill>
        </xdr:grpSpPr>
        <xdr:sp>
          <xdr:nvSpPr>
            <xdr:cNvPr id="13" name="Rectangle 20"/>
            <xdr:cNvSpPr>
              <a:spLocks/>
            </xdr:cNvSpPr>
          </xdr:nvSpPr>
          <xdr:spPr>
            <a:xfrm>
              <a:off x="43" y="73"/>
              <a:ext cx="16" cy="425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Freeform 21"/>
            <xdr:cNvSpPr>
              <a:spLocks/>
            </xdr:cNvSpPr>
          </xdr:nvSpPr>
          <xdr:spPr>
            <a:xfrm>
              <a:off x="43" y="74"/>
              <a:ext cx="41" cy="424"/>
            </a:xfrm>
            <a:custGeom>
              <a:pathLst>
                <a:path h="2631" w="3093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1053" y="2001"/>
                  </a:moveTo>
                  <a:lnTo>
                    <a:pt x="331" y="1968"/>
                  </a:ln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close/>
                  <a:moveTo>
                    <a:pt x="286" y="1971"/>
                  </a:moveTo>
                  <a:lnTo>
                    <a:pt x="331" y="1968"/>
                  </a:lnTo>
                  <a:lnTo>
                    <a:pt x="1053" y="1004"/>
                  </a:lnTo>
                  <a:lnTo>
                    <a:pt x="3093" y="1004"/>
                  </a:lnTo>
                  <a:lnTo>
                    <a:pt x="3093" y="1636"/>
                  </a:lnTo>
                  <a:close/>
                  <a:moveTo>
                    <a:pt x="3093" y="1636"/>
                  </a:moveTo>
                  <a:lnTo>
                    <a:pt x="1053" y="1636"/>
                  </a:lnTo>
                  <a:lnTo>
                    <a:pt x="1053" y="1004"/>
                  </a:lnTo>
                  <a:lnTo>
                    <a:pt x="331" y="950"/>
                  </a:ln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close/>
                  <a:moveTo>
                    <a:pt x="202" y="976"/>
                  </a:move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lnTo>
                    <a:pt x="1053" y="1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lnTo>
                    <a:pt x="331" y="0"/>
                  </a:ln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close/>
                </a:path>
              </a:pathLst>
            </a:custGeom>
            <a:solidFill>
              <a:srgbClr val="A6A6A6"/>
            </a:solidFill>
            <a:ln w="0" cmpd="sng">
              <a:solidFill>
                <a:srgbClr val="A6A6A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20</xdr:row>
      <xdr:rowOff>114300</xdr:rowOff>
    </xdr:from>
    <xdr:to>
      <xdr:col>1</xdr:col>
      <xdr:colOff>295275</xdr:colOff>
      <xdr:row>22</xdr:row>
      <xdr:rowOff>19050</xdr:rowOff>
    </xdr:to>
    <xdr:grpSp>
      <xdr:nvGrpSpPr>
        <xdr:cNvPr id="15" name="Toolbox Icon" descr="&quot;&quot;"/>
        <xdr:cNvGrpSpPr>
          <a:grpSpLocks noChangeAspect="1"/>
        </xdr:cNvGrpSpPr>
      </xdr:nvGrpSpPr>
      <xdr:grpSpPr>
        <a:xfrm>
          <a:off x="304800" y="3981450"/>
          <a:ext cx="295275" cy="285750"/>
          <a:chOff x="32" y="131"/>
          <a:chExt cx="31" cy="402"/>
        </a:xfrm>
        <a:solidFill>
          <a:srgbClr val="FFFFFF"/>
        </a:solidFill>
      </xdr:grpSpPr>
      <xdr:sp>
        <xdr:nvSpPr>
          <xdr:cNvPr id="16" name="Rectangle 25"/>
          <xdr:cNvSpPr>
            <a:spLocks/>
          </xdr:cNvSpPr>
        </xdr:nvSpPr>
        <xdr:spPr>
          <a:xfrm>
            <a:off x="32" y="131"/>
            <a:ext cx="31" cy="402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Rectangle 26"/>
          <xdr:cNvSpPr>
            <a:spLocks/>
          </xdr:cNvSpPr>
        </xdr:nvSpPr>
        <xdr:spPr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Freeform 27"/>
          <xdr:cNvSpPr>
            <a:spLocks/>
          </xdr:cNvSpPr>
        </xdr:nvSpPr>
        <xdr:spPr>
          <a:xfrm>
            <a:off x="32" y="131"/>
            <a:ext cx="30" cy="402"/>
          </a:xfrm>
          <a:custGeom>
            <a:pathLst>
              <a:path h="3176" w="322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2" y="1697"/>
                </a:moveTo>
                <a:lnTo>
                  <a:pt x="1429" y="1348"/>
                </a:ln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close/>
                <a:moveTo>
                  <a:pt x="1429" y="1983"/>
                </a:moveTo>
                <a:lnTo>
                  <a:pt x="1429" y="1348"/>
                </a:lnTo>
                <a:lnTo>
                  <a:pt x="1070" y="263"/>
                </a:ln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close/>
                <a:moveTo>
                  <a:pt x="2180" y="267"/>
                </a:moveTo>
                <a:lnTo>
                  <a:pt x="2156" y="263"/>
                </a:lnTo>
                <a:lnTo>
                  <a:pt x="1070" y="263"/>
                </a:lnTo>
                <a:lnTo>
                  <a:pt x="1070" y="0"/>
                </a:ln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close/>
              </a:path>
            </a:pathLst>
          </a:custGeom>
          <a:solidFill>
            <a:srgbClr val="1792E5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142875</xdr:colOff>
      <xdr:row>1</xdr:row>
      <xdr:rowOff>9525</xdr:rowOff>
    </xdr:from>
    <xdr:to>
      <xdr:col>4</xdr:col>
      <xdr:colOff>457200</xdr:colOff>
      <xdr:row>2</xdr:row>
      <xdr:rowOff>209550</xdr:rowOff>
    </xdr:to>
    <xdr:grpSp>
      <xdr:nvGrpSpPr>
        <xdr:cNvPr id="19" name="Clock Icon" descr="&quot;&quot;"/>
        <xdr:cNvGrpSpPr>
          <a:grpSpLocks noChangeAspect="1"/>
        </xdr:cNvGrpSpPr>
      </xdr:nvGrpSpPr>
      <xdr:grpSpPr>
        <a:xfrm>
          <a:off x="2781300" y="190500"/>
          <a:ext cx="314325" cy="314325"/>
          <a:chOff x="270" y="53"/>
          <a:chExt cx="29" cy="29"/>
        </a:xfrm>
        <a:solidFill>
          <a:srgbClr val="FFFFFF"/>
        </a:solidFill>
      </xdr:grpSpPr>
      <xdr:sp>
        <xdr:nvSpPr>
          <xdr:cNvPr id="20" name="Rectangle 9"/>
          <xdr:cNvSpPr>
            <a:spLocks/>
          </xdr:cNvSpPr>
        </xdr:nvSpPr>
        <xdr:spPr>
          <a:xfrm>
            <a:off x="270" y="53"/>
            <a:ext cx="29" cy="29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Freeform 10"/>
          <xdr:cNvSpPr>
            <a:spLocks/>
          </xdr:cNvSpPr>
        </xdr:nvSpPr>
        <xdr:spPr>
          <a:xfrm>
            <a:off x="270" y="54"/>
            <a:ext cx="28" cy="28"/>
          </a:xfrm>
          <a:custGeom>
            <a:pathLst>
              <a:path h="3228" w="3227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rgbClr val="1792E5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Rectangle 11"/>
          <xdr:cNvSpPr>
            <a:spLocks/>
          </xdr:cNvSpPr>
        </xdr:nvSpPr>
        <xdr:spPr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Rectangle 12"/>
          <xdr:cNvSpPr>
            <a:spLocks/>
          </xdr:cNvSpPr>
        </xdr:nvSpPr>
        <xdr:spPr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Rectangle 13"/>
          <xdr:cNvSpPr>
            <a:spLocks/>
          </xdr:cNvSpPr>
        </xdr:nvSpPr>
        <xdr:spPr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Rectangle 14"/>
          <xdr:cNvSpPr>
            <a:spLocks/>
          </xdr:cNvSpPr>
        </xdr:nvSpPr>
        <xdr:spPr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Freeform 15"/>
          <xdr:cNvSpPr>
            <a:spLocks/>
          </xdr:cNvSpPr>
        </xdr:nvSpPr>
        <xdr:spPr>
          <a:xfrm>
            <a:off x="288" y="56"/>
            <a:ext cx="3" cy="4"/>
          </a:xfrm>
          <a:custGeom>
            <a:pathLst>
              <a:path h="451" w="384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Freeform 16"/>
          <xdr:cNvSpPr>
            <a:spLocks/>
          </xdr:cNvSpPr>
        </xdr:nvSpPr>
        <xdr:spPr>
          <a:xfrm>
            <a:off x="277" y="75"/>
            <a:ext cx="3" cy="4"/>
          </a:xfrm>
          <a:custGeom>
            <a:pathLst>
              <a:path h="451" w="383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Freeform 17"/>
          <xdr:cNvSpPr>
            <a:spLocks/>
          </xdr:cNvSpPr>
        </xdr:nvSpPr>
        <xdr:spPr>
          <a:xfrm>
            <a:off x="292" y="61"/>
            <a:ext cx="4" cy="3"/>
          </a:xfrm>
          <a:custGeom>
            <a:pathLst>
              <a:path h="376" w="451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Freeform 18"/>
          <xdr:cNvSpPr>
            <a:spLocks/>
          </xdr:cNvSpPr>
        </xdr:nvSpPr>
        <xdr:spPr>
          <a:xfrm>
            <a:off x="273" y="72"/>
            <a:ext cx="4" cy="3"/>
          </a:xfrm>
          <a:custGeom>
            <a:pathLst>
              <a:path h="376" w="452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Freeform 19"/>
          <xdr:cNvSpPr>
            <a:spLocks/>
          </xdr:cNvSpPr>
        </xdr:nvSpPr>
        <xdr:spPr>
          <a:xfrm>
            <a:off x="292" y="72"/>
            <a:ext cx="4" cy="3"/>
          </a:xfrm>
          <a:custGeom>
            <a:pathLst>
              <a:path h="382" w="451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Freeform 20"/>
          <xdr:cNvSpPr>
            <a:spLocks/>
          </xdr:cNvSpPr>
        </xdr:nvSpPr>
        <xdr:spPr>
          <a:xfrm>
            <a:off x="273" y="61"/>
            <a:ext cx="4" cy="3"/>
          </a:xfrm>
          <a:custGeom>
            <a:pathLst>
              <a:path h="383" w="451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Freeform 21"/>
          <xdr:cNvSpPr>
            <a:spLocks/>
          </xdr:cNvSpPr>
        </xdr:nvSpPr>
        <xdr:spPr>
          <a:xfrm>
            <a:off x="288" y="75"/>
            <a:ext cx="3" cy="4"/>
          </a:xfrm>
          <a:custGeom>
            <a:pathLst>
              <a:path h="452" w="376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Freeform 22"/>
          <xdr:cNvSpPr>
            <a:spLocks/>
          </xdr:cNvSpPr>
        </xdr:nvSpPr>
        <xdr:spPr>
          <a:xfrm>
            <a:off x="277" y="56"/>
            <a:ext cx="3" cy="4"/>
          </a:xfrm>
          <a:custGeom>
            <a:pathLst>
              <a:path h="451" w="376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Freeform 23"/>
          <xdr:cNvSpPr>
            <a:spLocks/>
          </xdr:cNvSpPr>
        </xdr:nvSpPr>
        <xdr:spPr>
          <a:xfrm>
            <a:off x="283" y="60"/>
            <a:ext cx="6" cy="11"/>
          </a:xfrm>
          <a:custGeom>
            <a:pathLst>
              <a:path h="1256" w="684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1</xdr:row>
      <xdr:rowOff>28575</xdr:rowOff>
    </xdr:from>
    <xdr:to>
      <xdr:col>7</xdr:col>
      <xdr:colOff>523875</xdr:colOff>
      <xdr:row>2</xdr:row>
      <xdr:rowOff>209550</xdr:rowOff>
    </xdr:to>
    <xdr:grpSp>
      <xdr:nvGrpSpPr>
        <xdr:cNvPr id="35" name="Camera Icon" descr="&quot;&quot;"/>
        <xdr:cNvGrpSpPr>
          <a:grpSpLocks noChangeAspect="1"/>
        </xdr:cNvGrpSpPr>
      </xdr:nvGrpSpPr>
      <xdr:grpSpPr>
        <a:xfrm>
          <a:off x="5391150" y="209550"/>
          <a:ext cx="428625" cy="295275"/>
          <a:chOff x="306" y="55"/>
          <a:chExt cx="291" cy="27"/>
        </a:xfrm>
        <a:solidFill>
          <a:srgbClr val="FFFFFF"/>
        </a:solidFill>
      </xdr:grpSpPr>
      <xdr:sp>
        <xdr:nvSpPr>
          <xdr:cNvPr id="36" name="Rectangle 27"/>
          <xdr:cNvSpPr>
            <a:spLocks/>
          </xdr:cNvSpPr>
        </xdr:nvSpPr>
        <xdr:spPr>
          <a:xfrm>
            <a:off x="306" y="55"/>
            <a:ext cx="291" cy="2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Rectangle 28"/>
          <xdr:cNvSpPr>
            <a:spLocks/>
          </xdr:cNvSpPr>
        </xdr:nvSpPr>
        <xdr:spPr>
          <a:xfrm>
            <a:off x="308" y="59"/>
            <a:ext cx="288" cy="22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Freeform 29"/>
          <xdr:cNvSpPr>
            <a:spLocks/>
          </xdr:cNvSpPr>
        </xdr:nvSpPr>
        <xdr:spPr>
          <a:xfrm>
            <a:off x="306" y="55"/>
            <a:ext cx="290" cy="27"/>
          </a:xfrm>
          <a:custGeom>
            <a:pathLst>
              <a:path h="2315" w="3255">
                <a:moveTo>
                  <a:pt x="2088" y="953"/>
                </a:moveTo>
                <a:lnTo>
                  <a:pt x="2044" y="956"/>
                </a:lnTo>
                <a:lnTo>
                  <a:pt x="2001" y="964"/>
                </a:lnTo>
                <a:lnTo>
                  <a:pt x="1960" y="977"/>
                </a:lnTo>
                <a:lnTo>
                  <a:pt x="1922" y="995"/>
                </a:lnTo>
                <a:lnTo>
                  <a:pt x="1886" y="1017"/>
                </a:lnTo>
                <a:lnTo>
                  <a:pt x="1852" y="1043"/>
                </a:lnTo>
                <a:lnTo>
                  <a:pt x="1822" y="1072"/>
                </a:lnTo>
                <a:lnTo>
                  <a:pt x="1796" y="1105"/>
                </a:lnTo>
                <a:lnTo>
                  <a:pt x="1774" y="1142"/>
                </a:lnTo>
                <a:lnTo>
                  <a:pt x="1757" y="1181"/>
                </a:lnTo>
                <a:lnTo>
                  <a:pt x="1744" y="1221"/>
                </a:lnTo>
                <a:lnTo>
                  <a:pt x="1736" y="1264"/>
                </a:lnTo>
                <a:lnTo>
                  <a:pt x="1733" y="1309"/>
                </a:lnTo>
                <a:lnTo>
                  <a:pt x="1736" y="1353"/>
                </a:lnTo>
                <a:lnTo>
                  <a:pt x="1744" y="1396"/>
                </a:lnTo>
                <a:lnTo>
                  <a:pt x="1757" y="1437"/>
                </a:lnTo>
                <a:lnTo>
                  <a:pt x="1774" y="1475"/>
                </a:lnTo>
                <a:lnTo>
                  <a:pt x="1796" y="1511"/>
                </a:lnTo>
                <a:lnTo>
                  <a:pt x="1822" y="1544"/>
                </a:lnTo>
                <a:lnTo>
                  <a:pt x="1852" y="1573"/>
                </a:lnTo>
                <a:lnTo>
                  <a:pt x="1886" y="1599"/>
                </a:lnTo>
                <a:lnTo>
                  <a:pt x="1922" y="1621"/>
                </a:lnTo>
                <a:lnTo>
                  <a:pt x="1960" y="1639"/>
                </a:lnTo>
                <a:lnTo>
                  <a:pt x="2001" y="1652"/>
                </a:lnTo>
                <a:lnTo>
                  <a:pt x="2044" y="1660"/>
                </a:lnTo>
                <a:lnTo>
                  <a:pt x="2088" y="1663"/>
                </a:lnTo>
                <a:lnTo>
                  <a:pt x="2134" y="1660"/>
                </a:lnTo>
                <a:lnTo>
                  <a:pt x="2176" y="1652"/>
                </a:lnTo>
                <a:lnTo>
                  <a:pt x="2217" y="1639"/>
                </a:lnTo>
                <a:lnTo>
                  <a:pt x="2256" y="1621"/>
                </a:lnTo>
                <a:lnTo>
                  <a:pt x="2292" y="1599"/>
                </a:lnTo>
                <a:lnTo>
                  <a:pt x="2325" y="1573"/>
                </a:lnTo>
                <a:lnTo>
                  <a:pt x="2355" y="1544"/>
                </a:lnTo>
                <a:lnTo>
                  <a:pt x="2381" y="1511"/>
                </a:lnTo>
                <a:lnTo>
                  <a:pt x="2403" y="1475"/>
                </a:lnTo>
                <a:lnTo>
                  <a:pt x="2421" y="1437"/>
                </a:lnTo>
                <a:lnTo>
                  <a:pt x="2434" y="1396"/>
                </a:lnTo>
                <a:lnTo>
                  <a:pt x="2442" y="1353"/>
                </a:lnTo>
                <a:lnTo>
                  <a:pt x="2444" y="1309"/>
                </a:lnTo>
                <a:lnTo>
                  <a:pt x="2442" y="1264"/>
                </a:lnTo>
                <a:lnTo>
                  <a:pt x="2434" y="1221"/>
                </a:lnTo>
                <a:lnTo>
                  <a:pt x="2421" y="1181"/>
                </a:lnTo>
                <a:lnTo>
                  <a:pt x="2403" y="1142"/>
                </a:lnTo>
                <a:lnTo>
                  <a:pt x="2381" y="1105"/>
                </a:lnTo>
                <a:lnTo>
                  <a:pt x="2355" y="1072"/>
                </a:lnTo>
                <a:lnTo>
                  <a:pt x="2325" y="1043"/>
                </a:lnTo>
                <a:lnTo>
                  <a:pt x="2292" y="1017"/>
                </a:lnTo>
                <a:lnTo>
                  <a:pt x="2256" y="995"/>
                </a:lnTo>
                <a:lnTo>
                  <a:pt x="2217" y="977"/>
                </a:lnTo>
                <a:lnTo>
                  <a:pt x="2176" y="964"/>
                </a:lnTo>
                <a:lnTo>
                  <a:pt x="2134" y="956"/>
                </a:lnTo>
                <a:lnTo>
                  <a:pt x="2088" y="953"/>
                </a:lnTo>
                <a:close/>
                <a:moveTo>
                  <a:pt x="2088" y="953"/>
                </a:moveTo>
                <a:lnTo>
                  <a:pt x="2088" y="704"/>
                </a:lnTo>
                <a:lnTo>
                  <a:pt x="2151" y="707"/>
                </a:lnTo>
                <a:lnTo>
                  <a:pt x="2211" y="716"/>
                </a:lnTo>
                <a:lnTo>
                  <a:pt x="2269" y="731"/>
                </a:lnTo>
                <a:lnTo>
                  <a:pt x="2325" y="751"/>
                </a:lnTo>
                <a:lnTo>
                  <a:pt x="2378" y="777"/>
                </a:lnTo>
                <a:lnTo>
                  <a:pt x="2428" y="807"/>
                </a:lnTo>
                <a:lnTo>
                  <a:pt x="2474" y="842"/>
                </a:lnTo>
                <a:lnTo>
                  <a:pt x="2517" y="881"/>
                </a:lnTo>
                <a:lnTo>
                  <a:pt x="2557" y="924"/>
                </a:lnTo>
                <a:lnTo>
                  <a:pt x="2592" y="970"/>
                </a:lnTo>
                <a:lnTo>
                  <a:pt x="2622" y="1020"/>
                </a:lnTo>
                <a:lnTo>
                  <a:pt x="2648" y="1073"/>
                </a:lnTo>
                <a:lnTo>
                  <a:pt x="2668" y="1128"/>
                </a:lnTo>
                <a:lnTo>
                  <a:pt x="2683" y="1187"/>
                </a:lnTo>
                <a:lnTo>
                  <a:pt x="2692" y="1247"/>
                </a:lnTo>
                <a:lnTo>
                  <a:pt x="2695" y="1309"/>
                </a:lnTo>
                <a:lnTo>
                  <a:pt x="2692" y="1370"/>
                </a:lnTo>
                <a:lnTo>
                  <a:pt x="2683" y="1430"/>
                </a:lnTo>
                <a:lnTo>
                  <a:pt x="2668" y="1488"/>
                </a:lnTo>
                <a:lnTo>
                  <a:pt x="2648" y="1544"/>
                </a:lnTo>
                <a:lnTo>
                  <a:pt x="2622" y="1596"/>
                </a:lnTo>
                <a:lnTo>
                  <a:pt x="2592" y="1646"/>
                </a:lnTo>
                <a:lnTo>
                  <a:pt x="2557" y="1693"/>
                </a:lnTo>
                <a:lnTo>
                  <a:pt x="2517" y="1736"/>
                </a:lnTo>
                <a:lnTo>
                  <a:pt x="2474" y="1774"/>
                </a:lnTo>
                <a:lnTo>
                  <a:pt x="2428" y="1809"/>
                </a:lnTo>
                <a:lnTo>
                  <a:pt x="2378" y="1839"/>
                </a:lnTo>
                <a:lnTo>
                  <a:pt x="2325" y="1865"/>
                </a:lnTo>
                <a:lnTo>
                  <a:pt x="2269" y="1885"/>
                </a:lnTo>
                <a:lnTo>
                  <a:pt x="2211" y="1900"/>
                </a:lnTo>
                <a:lnTo>
                  <a:pt x="2151" y="1909"/>
                </a:lnTo>
                <a:lnTo>
                  <a:pt x="2088" y="1912"/>
                </a:lnTo>
                <a:lnTo>
                  <a:pt x="2026" y="1909"/>
                </a:lnTo>
                <a:lnTo>
                  <a:pt x="1966" y="1900"/>
                </a:lnTo>
                <a:lnTo>
                  <a:pt x="1909" y="1885"/>
                </a:lnTo>
                <a:lnTo>
                  <a:pt x="1852" y="1865"/>
                </a:lnTo>
                <a:lnTo>
                  <a:pt x="1799" y="1839"/>
                </a:lnTo>
                <a:lnTo>
                  <a:pt x="1750" y="1809"/>
                </a:lnTo>
                <a:lnTo>
                  <a:pt x="1703" y="1774"/>
                </a:lnTo>
                <a:lnTo>
                  <a:pt x="1660" y="1736"/>
                </a:lnTo>
                <a:lnTo>
                  <a:pt x="1620" y="1693"/>
                </a:lnTo>
                <a:lnTo>
                  <a:pt x="1586" y="1646"/>
                </a:lnTo>
                <a:lnTo>
                  <a:pt x="1555" y="1596"/>
                </a:lnTo>
                <a:lnTo>
                  <a:pt x="1530" y="1544"/>
                </a:lnTo>
                <a:lnTo>
                  <a:pt x="1510" y="1488"/>
                </a:lnTo>
                <a:lnTo>
                  <a:pt x="1495" y="1430"/>
                </a:lnTo>
                <a:lnTo>
                  <a:pt x="1486" y="1370"/>
                </a:lnTo>
                <a:lnTo>
                  <a:pt x="1483" y="1309"/>
                </a:lnTo>
                <a:lnTo>
                  <a:pt x="1486" y="1247"/>
                </a:lnTo>
                <a:lnTo>
                  <a:pt x="1495" y="1187"/>
                </a:lnTo>
                <a:lnTo>
                  <a:pt x="1510" y="1128"/>
                </a:lnTo>
                <a:lnTo>
                  <a:pt x="1530" y="1073"/>
                </a:lnTo>
                <a:lnTo>
                  <a:pt x="1555" y="1020"/>
                </a:lnTo>
                <a:lnTo>
                  <a:pt x="1586" y="970"/>
                </a:lnTo>
                <a:lnTo>
                  <a:pt x="1620" y="924"/>
                </a:lnTo>
                <a:lnTo>
                  <a:pt x="1660" y="881"/>
                </a:lnTo>
                <a:lnTo>
                  <a:pt x="1703" y="842"/>
                </a:lnTo>
                <a:lnTo>
                  <a:pt x="1750" y="807"/>
                </a:lnTo>
                <a:lnTo>
                  <a:pt x="1799" y="777"/>
                </a:lnTo>
                <a:lnTo>
                  <a:pt x="1852" y="751"/>
                </a:lnTo>
                <a:lnTo>
                  <a:pt x="1909" y="731"/>
                </a:lnTo>
                <a:lnTo>
                  <a:pt x="1966" y="716"/>
                </a:lnTo>
                <a:lnTo>
                  <a:pt x="2026" y="707"/>
                </a:lnTo>
                <a:close/>
                <a:moveTo>
                  <a:pt x="2026" y="707"/>
                </a:moveTo>
                <a:lnTo>
                  <a:pt x="2088" y="704"/>
                </a:lnTo>
                <a:lnTo>
                  <a:pt x="2088" y="519"/>
                </a:lnTo>
                <a:lnTo>
                  <a:pt x="2020" y="522"/>
                </a:lnTo>
                <a:lnTo>
                  <a:pt x="1954" y="530"/>
                </a:lnTo>
                <a:lnTo>
                  <a:pt x="1889" y="544"/>
                </a:lnTo>
                <a:lnTo>
                  <a:pt x="1826" y="563"/>
                </a:lnTo>
                <a:lnTo>
                  <a:pt x="1766" y="587"/>
                </a:lnTo>
                <a:lnTo>
                  <a:pt x="1708" y="616"/>
                </a:lnTo>
                <a:lnTo>
                  <a:pt x="1652" y="649"/>
                </a:lnTo>
                <a:lnTo>
                  <a:pt x="1600" y="687"/>
                </a:lnTo>
                <a:lnTo>
                  <a:pt x="1552" y="728"/>
                </a:lnTo>
                <a:lnTo>
                  <a:pt x="1507" y="773"/>
                </a:lnTo>
                <a:lnTo>
                  <a:pt x="1465" y="822"/>
                </a:lnTo>
                <a:lnTo>
                  <a:pt x="1427" y="873"/>
                </a:lnTo>
                <a:lnTo>
                  <a:pt x="1394" y="928"/>
                </a:lnTo>
                <a:lnTo>
                  <a:pt x="1365" y="986"/>
                </a:lnTo>
                <a:lnTo>
                  <a:pt x="1341" y="1046"/>
                </a:lnTo>
                <a:lnTo>
                  <a:pt x="1322" y="1109"/>
                </a:lnTo>
                <a:lnTo>
                  <a:pt x="1308" y="1174"/>
                </a:lnTo>
                <a:lnTo>
                  <a:pt x="1299" y="1241"/>
                </a:lnTo>
                <a:lnTo>
                  <a:pt x="1296" y="1309"/>
                </a:lnTo>
                <a:lnTo>
                  <a:pt x="1299" y="1377"/>
                </a:lnTo>
                <a:lnTo>
                  <a:pt x="1308" y="1443"/>
                </a:lnTo>
                <a:lnTo>
                  <a:pt x="1322" y="1507"/>
                </a:lnTo>
                <a:lnTo>
                  <a:pt x="1341" y="1570"/>
                </a:lnTo>
                <a:lnTo>
                  <a:pt x="1365" y="1630"/>
                </a:lnTo>
                <a:lnTo>
                  <a:pt x="1394" y="1688"/>
                </a:lnTo>
                <a:lnTo>
                  <a:pt x="1427" y="1743"/>
                </a:lnTo>
                <a:lnTo>
                  <a:pt x="1465" y="1795"/>
                </a:lnTo>
                <a:lnTo>
                  <a:pt x="1507" y="1843"/>
                </a:lnTo>
                <a:lnTo>
                  <a:pt x="1552" y="1888"/>
                </a:lnTo>
                <a:lnTo>
                  <a:pt x="1600" y="1931"/>
                </a:lnTo>
                <a:lnTo>
                  <a:pt x="1652" y="1968"/>
                </a:lnTo>
                <a:lnTo>
                  <a:pt x="1708" y="2001"/>
                </a:lnTo>
                <a:lnTo>
                  <a:pt x="1766" y="2030"/>
                </a:lnTo>
                <a:lnTo>
                  <a:pt x="1826" y="2054"/>
                </a:lnTo>
                <a:lnTo>
                  <a:pt x="1889" y="2073"/>
                </a:lnTo>
                <a:lnTo>
                  <a:pt x="1954" y="2087"/>
                </a:lnTo>
                <a:lnTo>
                  <a:pt x="2020" y="2096"/>
                </a:lnTo>
                <a:lnTo>
                  <a:pt x="2088" y="2098"/>
                </a:lnTo>
                <a:lnTo>
                  <a:pt x="2157" y="2096"/>
                </a:lnTo>
                <a:lnTo>
                  <a:pt x="2223" y="2087"/>
                </a:lnTo>
                <a:lnTo>
                  <a:pt x="2288" y="2073"/>
                </a:lnTo>
                <a:lnTo>
                  <a:pt x="2351" y="2054"/>
                </a:lnTo>
                <a:lnTo>
                  <a:pt x="2412" y="2030"/>
                </a:lnTo>
                <a:lnTo>
                  <a:pt x="2469" y="2001"/>
                </a:lnTo>
                <a:lnTo>
                  <a:pt x="2524" y="1968"/>
                </a:lnTo>
                <a:lnTo>
                  <a:pt x="2577" y="1931"/>
                </a:lnTo>
                <a:lnTo>
                  <a:pt x="2626" y="1888"/>
                </a:lnTo>
                <a:lnTo>
                  <a:pt x="2671" y="1843"/>
                </a:lnTo>
                <a:lnTo>
                  <a:pt x="2712" y="1795"/>
                </a:lnTo>
                <a:lnTo>
                  <a:pt x="2750" y="1743"/>
                </a:lnTo>
                <a:lnTo>
                  <a:pt x="2784" y="1688"/>
                </a:lnTo>
                <a:lnTo>
                  <a:pt x="2813" y="1630"/>
                </a:lnTo>
                <a:lnTo>
                  <a:pt x="2837" y="1570"/>
                </a:lnTo>
                <a:lnTo>
                  <a:pt x="2856" y="1507"/>
                </a:lnTo>
                <a:lnTo>
                  <a:pt x="2870" y="1443"/>
                </a:lnTo>
                <a:lnTo>
                  <a:pt x="2878" y="1377"/>
                </a:lnTo>
                <a:lnTo>
                  <a:pt x="2881" y="1309"/>
                </a:lnTo>
                <a:lnTo>
                  <a:pt x="2878" y="1241"/>
                </a:lnTo>
                <a:lnTo>
                  <a:pt x="2870" y="1174"/>
                </a:lnTo>
                <a:lnTo>
                  <a:pt x="2856" y="1109"/>
                </a:lnTo>
                <a:lnTo>
                  <a:pt x="2837" y="1046"/>
                </a:lnTo>
                <a:lnTo>
                  <a:pt x="2813" y="986"/>
                </a:lnTo>
                <a:lnTo>
                  <a:pt x="2784" y="928"/>
                </a:lnTo>
                <a:lnTo>
                  <a:pt x="2750" y="873"/>
                </a:lnTo>
                <a:lnTo>
                  <a:pt x="2712" y="822"/>
                </a:lnTo>
                <a:lnTo>
                  <a:pt x="2671" y="773"/>
                </a:lnTo>
                <a:lnTo>
                  <a:pt x="2626" y="728"/>
                </a:lnTo>
                <a:lnTo>
                  <a:pt x="2577" y="687"/>
                </a:lnTo>
                <a:lnTo>
                  <a:pt x="2524" y="649"/>
                </a:lnTo>
                <a:lnTo>
                  <a:pt x="2469" y="616"/>
                </a:lnTo>
                <a:lnTo>
                  <a:pt x="2412" y="587"/>
                </a:lnTo>
                <a:lnTo>
                  <a:pt x="2351" y="563"/>
                </a:lnTo>
                <a:lnTo>
                  <a:pt x="2288" y="544"/>
                </a:lnTo>
                <a:lnTo>
                  <a:pt x="2223" y="530"/>
                </a:lnTo>
                <a:close/>
                <a:moveTo>
                  <a:pt x="2223" y="530"/>
                </a:moveTo>
                <a:lnTo>
                  <a:pt x="2157" y="522"/>
                </a:lnTo>
                <a:lnTo>
                  <a:pt x="2088" y="519"/>
                </a:lnTo>
                <a:lnTo>
                  <a:pt x="560" y="421"/>
                </a:lnTo>
                <a:lnTo>
                  <a:pt x="536" y="424"/>
                </a:lnTo>
                <a:lnTo>
                  <a:pt x="515" y="431"/>
                </a:lnTo>
                <a:lnTo>
                  <a:pt x="497" y="443"/>
                </a:lnTo>
                <a:lnTo>
                  <a:pt x="482" y="458"/>
                </a:lnTo>
                <a:lnTo>
                  <a:pt x="470" y="476"/>
                </a:lnTo>
                <a:lnTo>
                  <a:pt x="463" y="497"/>
                </a:lnTo>
                <a:lnTo>
                  <a:pt x="460" y="520"/>
                </a:lnTo>
                <a:lnTo>
                  <a:pt x="463" y="542"/>
                </a:lnTo>
                <a:lnTo>
                  <a:pt x="470" y="563"/>
                </a:lnTo>
                <a:lnTo>
                  <a:pt x="482" y="581"/>
                </a:lnTo>
                <a:lnTo>
                  <a:pt x="497" y="597"/>
                </a:lnTo>
                <a:lnTo>
                  <a:pt x="515" y="608"/>
                </a:lnTo>
                <a:lnTo>
                  <a:pt x="536" y="616"/>
                </a:lnTo>
                <a:lnTo>
                  <a:pt x="560" y="619"/>
                </a:lnTo>
                <a:lnTo>
                  <a:pt x="1023" y="619"/>
                </a:lnTo>
                <a:lnTo>
                  <a:pt x="1046" y="616"/>
                </a:lnTo>
                <a:lnTo>
                  <a:pt x="1067" y="608"/>
                </a:lnTo>
                <a:lnTo>
                  <a:pt x="1085" y="597"/>
                </a:lnTo>
                <a:lnTo>
                  <a:pt x="1100" y="581"/>
                </a:lnTo>
                <a:lnTo>
                  <a:pt x="1112" y="563"/>
                </a:lnTo>
                <a:lnTo>
                  <a:pt x="1119" y="542"/>
                </a:lnTo>
                <a:lnTo>
                  <a:pt x="1122" y="520"/>
                </a:lnTo>
                <a:lnTo>
                  <a:pt x="1119" y="497"/>
                </a:lnTo>
                <a:lnTo>
                  <a:pt x="1112" y="476"/>
                </a:lnTo>
                <a:lnTo>
                  <a:pt x="1100" y="458"/>
                </a:lnTo>
                <a:lnTo>
                  <a:pt x="1085" y="443"/>
                </a:lnTo>
                <a:lnTo>
                  <a:pt x="1067" y="431"/>
                </a:lnTo>
                <a:close/>
                <a:moveTo>
                  <a:pt x="1067" y="431"/>
                </a:moveTo>
                <a:lnTo>
                  <a:pt x="1046" y="424"/>
                </a:lnTo>
                <a:lnTo>
                  <a:pt x="1023" y="421"/>
                </a:lnTo>
                <a:lnTo>
                  <a:pt x="560" y="421"/>
                </a:lnTo>
                <a:lnTo>
                  <a:pt x="2911" y="375"/>
                </a:lnTo>
                <a:lnTo>
                  <a:pt x="2894" y="377"/>
                </a:lnTo>
                <a:lnTo>
                  <a:pt x="2880" y="385"/>
                </a:lnTo>
                <a:lnTo>
                  <a:pt x="2868" y="396"/>
                </a:lnTo>
                <a:lnTo>
                  <a:pt x="2861" y="411"/>
                </a:lnTo>
                <a:lnTo>
                  <a:pt x="2858" y="427"/>
                </a:lnTo>
                <a:lnTo>
                  <a:pt x="2858" y="549"/>
                </a:lnTo>
                <a:lnTo>
                  <a:pt x="2861" y="565"/>
                </a:lnTo>
                <a:lnTo>
                  <a:pt x="2868" y="580"/>
                </a:lnTo>
                <a:lnTo>
                  <a:pt x="2880" y="591"/>
                </a:lnTo>
                <a:lnTo>
                  <a:pt x="2894" y="598"/>
                </a:lnTo>
                <a:lnTo>
                  <a:pt x="2911" y="601"/>
                </a:lnTo>
                <a:lnTo>
                  <a:pt x="3033" y="601"/>
                </a:lnTo>
                <a:lnTo>
                  <a:pt x="3050" y="598"/>
                </a:lnTo>
                <a:lnTo>
                  <a:pt x="3064" y="591"/>
                </a:lnTo>
                <a:lnTo>
                  <a:pt x="3075" y="580"/>
                </a:lnTo>
                <a:lnTo>
                  <a:pt x="3083" y="565"/>
                </a:lnTo>
                <a:lnTo>
                  <a:pt x="3085" y="549"/>
                </a:lnTo>
                <a:lnTo>
                  <a:pt x="3085" y="427"/>
                </a:lnTo>
                <a:lnTo>
                  <a:pt x="3083" y="411"/>
                </a:lnTo>
                <a:lnTo>
                  <a:pt x="3075" y="396"/>
                </a:lnTo>
                <a:close/>
                <a:moveTo>
                  <a:pt x="3075" y="396"/>
                </a:moveTo>
                <a:lnTo>
                  <a:pt x="3064" y="385"/>
                </a:lnTo>
                <a:lnTo>
                  <a:pt x="3050" y="377"/>
                </a:lnTo>
                <a:lnTo>
                  <a:pt x="3033" y="375"/>
                </a:lnTo>
                <a:lnTo>
                  <a:pt x="2911" y="375"/>
                </a:lnTo>
                <a:lnTo>
                  <a:pt x="480" y="0"/>
                </a:lnTo>
                <a:lnTo>
                  <a:pt x="978" y="0"/>
                </a:lnTo>
                <a:lnTo>
                  <a:pt x="1148" y="195"/>
                </a:lnTo>
                <a:lnTo>
                  <a:pt x="3255" y="195"/>
                </a:lnTo>
                <a:close/>
              </a:path>
            </a:pathLst>
          </a:custGeom>
          <a:solidFill>
            <a:srgbClr val="1792E5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85725</xdr:colOff>
      <xdr:row>1</xdr:row>
      <xdr:rowOff>38100</xdr:rowOff>
    </xdr:from>
    <xdr:to>
      <xdr:col>12</xdr:col>
      <xdr:colOff>152400</xdr:colOff>
      <xdr:row>2</xdr:row>
      <xdr:rowOff>209550</xdr:rowOff>
    </xdr:to>
    <xdr:grpSp>
      <xdr:nvGrpSpPr>
        <xdr:cNvPr id="39" name="Notes Icon" descr="&quot;&quot;"/>
        <xdr:cNvGrpSpPr>
          <a:grpSpLocks noChangeAspect="1"/>
        </xdr:cNvGrpSpPr>
      </xdr:nvGrpSpPr>
      <xdr:grpSpPr>
        <a:xfrm>
          <a:off x="8477250" y="219075"/>
          <a:ext cx="323850" cy="285750"/>
          <a:chOff x="89" y="56"/>
          <a:chExt cx="781" cy="26"/>
        </a:xfrm>
        <a:solidFill>
          <a:srgbClr val="FFFFFF"/>
        </a:solidFill>
      </xdr:grpSpPr>
      <xdr:sp>
        <xdr:nvSpPr>
          <xdr:cNvPr id="40" name="Rectangle 33"/>
          <xdr:cNvSpPr>
            <a:spLocks/>
          </xdr:cNvSpPr>
        </xdr:nvSpPr>
        <xdr:spPr>
          <a:xfrm>
            <a:off x="89" y="56"/>
            <a:ext cx="781" cy="2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Freeform 34"/>
          <xdr:cNvSpPr>
            <a:spLocks/>
          </xdr:cNvSpPr>
        </xdr:nvSpPr>
        <xdr:spPr>
          <a:xfrm>
            <a:off x="90" y="58"/>
            <a:ext cx="778" cy="20"/>
          </a:xfrm>
          <a:custGeom>
            <a:pathLst>
              <a:path h="2233" w="2980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Freeform 35"/>
          <xdr:cNvSpPr>
            <a:spLocks/>
          </xdr:cNvSpPr>
        </xdr:nvSpPr>
        <xdr:spPr>
          <a:xfrm>
            <a:off x="89" y="56"/>
            <a:ext cx="780" cy="26"/>
          </a:xfrm>
          <a:custGeom>
            <a:pathLst>
              <a:path h="2894" w="323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1407" y="575"/>
                </a:moveTo>
                <a:lnTo>
                  <a:pt x="892" y="349"/>
                </a:ln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close/>
                <a:moveTo>
                  <a:pt x="2342" y="349"/>
                </a:moveTo>
                <a:lnTo>
                  <a:pt x="892" y="349"/>
                </a:lnTo>
                <a:lnTo>
                  <a:pt x="653" y="0"/>
                </a:ln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close/>
              </a:path>
            </a:pathLst>
          </a:custGeom>
          <a:solidFill>
            <a:srgbClr val="1792E5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12</xdr:row>
      <xdr:rowOff>57150</xdr:rowOff>
    </xdr:from>
    <xdr:to>
      <xdr:col>2</xdr:col>
      <xdr:colOff>819150</xdr:colOff>
      <xdr:row>13</xdr:row>
      <xdr:rowOff>38100</xdr:rowOff>
    </xdr:to>
    <xdr:sp>
      <xdr:nvSpPr>
        <xdr:cNvPr id="1" name="Edit Dashboard" descr="Click to view Daily Schedule">
          <a:hlinkClick r:id="rId1"/>
        </xdr:cNvPr>
        <xdr:cNvSpPr>
          <a:spLocks/>
        </xdr:cNvSpPr>
      </xdr:nvSpPr>
      <xdr:spPr>
        <a:xfrm>
          <a:off x="342900" y="2438400"/>
          <a:ext cx="1609725" cy="171450"/>
        </a:xfrm>
        <a:prstGeom prst="roundRect">
          <a:avLst/>
        </a:prstGeom>
        <a:solidFill>
          <a:srgbClr val="FFFFFF"/>
        </a:solidFill>
        <a:ln w="10000" cmpd="sng">
          <a:solidFill>
            <a:srgbClr val="A6A6A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VIEW</a:t>
          </a:r>
          <a:r>
            <a:rPr lang="en-US" cap="none" sz="9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DAILY </a:t>
          </a: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SCHEDULE</a:t>
          </a:r>
        </a:p>
      </xdr:txBody>
    </xdr:sp>
    <xdr:clientData fPrintsWithSheet="0"/>
  </xdr:twoCellAnchor>
  <xdr:twoCellAnchor>
    <xdr:from>
      <xdr:col>1</xdr:col>
      <xdr:colOff>104775</xdr:colOff>
      <xdr:row>10</xdr:row>
      <xdr:rowOff>171450</xdr:rowOff>
    </xdr:from>
    <xdr:to>
      <xdr:col>2</xdr:col>
      <xdr:colOff>809625</xdr:colOff>
      <xdr:row>11</xdr:row>
      <xdr:rowOff>152400</xdr:rowOff>
    </xdr:to>
    <xdr:sp>
      <xdr:nvSpPr>
        <xdr:cNvPr id="2" name="Edit Times" descr="Click to edit scheduler time intervals">
          <a:hlinkClick r:id="rId2"/>
        </xdr:cNvPr>
        <xdr:cNvSpPr>
          <a:spLocks/>
        </xdr:cNvSpPr>
      </xdr:nvSpPr>
      <xdr:spPr>
        <a:xfrm>
          <a:off x="342900" y="2171700"/>
          <a:ext cx="1600200" cy="171450"/>
        </a:xfrm>
        <a:prstGeom prst="roundRect">
          <a:avLst/>
        </a:prstGeom>
        <a:solidFill>
          <a:srgbClr val="FFFFFF"/>
        </a:solidFill>
        <a:ln w="10000" cmpd="sng">
          <a:solidFill>
            <a:srgbClr val="A6A6A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EDIT TIMES</a:t>
          </a:r>
        </a:p>
      </xdr:txBody>
    </xdr:sp>
    <xdr:clientData fPrintsWithSheet="0"/>
  </xdr:twoCellAnchor>
  <xdr:twoCellAnchor>
    <xdr:from>
      <xdr:col>4</xdr:col>
      <xdr:colOff>104775</xdr:colOff>
      <xdr:row>3</xdr:row>
      <xdr:rowOff>85725</xdr:rowOff>
    </xdr:from>
    <xdr:to>
      <xdr:col>4</xdr:col>
      <xdr:colOff>295275</xdr:colOff>
      <xdr:row>3</xdr:row>
      <xdr:rowOff>266700</xdr:rowOff>
    </xdr:to>
    <xdr:grpSp>
      <xdr:nvGrpSpPr>
        <xdr:cNvPr id="3" name="Date Icon" descr="&quot;&quot;"/>
        <xdr:cNvGrpSpPr>
          <a:grpSpLocks noChangeAspect="1"/>
        </xdr:cNvGrpSpPr>
      </xdr:nvGrpSpPr>
      <xdr:grpSpPr>
        <a:xfrm>
          <a:off x="2505075" y="619125"/>
          <a:ext cx="190500" cy="180975"/>
          <a:chOff x="223" y="69"/>
          <a:chExt cx="20" cy="19"/>
        </a:xfrm>
        <a:solidFill>
          <a:srgbClr val="FFFFFF"/>
        </a:solidFill>
      </xdr:grpSpPr>
      <xdr:sp>
        <xdr:nvSpPr>
          <xdr:cNvPr id="4" name="Rectangle 4"/>
          <xdr:cNvSpPr>
            <a:spLocks/>
          </xdr:cNvSpPr>
        </xdr:nvSpPr>
        <xdr:spPr>
          <a:xfrm>
            <a:off x="223" y="69"/>
            <a:ext cx="20" cy="19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223" y="69"/>
            <a:ext cx="19" cy="19"/>
          </a:xfrm>
          <a:custGeom>
            <a:pathLst>
              <a:path h="3097" w="3130">
                <a:moveTo>
                  <a:pt x="2030" y="1582"/>
                </a:moveTo>
                <a:lnTo>
                  <a:pt x="1712" y="2131"/>
                </a:lnTo>
                <a:lnTo>
                  <a:pt x="2030" y="2131"/>
                </a:lnTo>
                <a:lnTo>
                  <a:pt x="2030" y="1582"/>
                </a:lnTo>
                <a:close/>
                <a:moveTo>
                  <a:pt x="2030" y="1582"/>
                </a:moveTo>
                <a:lnTo>
                  <a:pt x="1994" y="1334"/>
                </a:lnTo>
                <a:lnTo>
                  <a:pt x="2276" y="1334"/>
                </a:lnTo>
                <a:lnTo>
                  <a:pt x="2276" y="2131"/>
                </a:lnTo>
                <a:lnTo>
                  <a:pt x="2421" y="2131"/>
                </a:lnTo>
                <a:lnTo>
                  <a:pt x="2421" y="2327"/>
                </a:lnTo>
                <a:lnTo>
                  <a:pt x="2276" y="2327"/>
                </a:lnTo>
                <a:lnTo>
                  <a:pt x="2276" y="2600"/>
                </a:lnTo>
                <a:lnTo>
                  <a:pt x="2030" y="2600"/>
                </a:lnTo>
                <a:lnTo>
                  <a:pt x="2030" y="2327"/>
                </a:lnTo>
                <a:lnTo>
                  <a:pt x="1525" y="2327"/>
                </a:lnTo>
                <a:lnTo>
                  <a:pt x="1525" y="2108"/>
                </a:lnTo>
                <a:close/>
                <a:moveTo>
                  <a:pt x="1525" y="2108"/>
                </a:moveTo>
                <a:lnTo>
                  <a:pt x="1994" y="1334"/>
                </a:lnTo>
                <a:lnTo>
                  <a:pt x="949" y="1326"/>
                </a:lnTo>
                <a:lnTo>
                  <a:pt x="1158" y="1326"/>
                </a:lnTo>
                <a:lnTo>
                  <a:pt x="1158" y="2600"/>
                </a:lnTo>
                <a:lnTo>
                  <a:pt x="901" y="2600"/>
                </a:lnTo>
                <a:lnTo>
                  <a:pt x="901" y="1721"/>
                </a:lnTo>
                <a:lnTo>
                  <a:pt x="602" y="1721"/>
                </a:lnTo>
                <a:lnTo>
                  <a:pt x="602" y="1552"/>
                </a:lnTo>
                <a:lnTo>
                  <a:pt x="646" y="1550"/>
                </a:lnTo>
                <a:lnTo>
                  <a:pt x="685" y="1546"/>
                </a:lnTo>
                <a:lnTo>
                  <a:pt x="718" y="1543"/>
                </a:lnTo>
                <a:lnTo>
                  <a:pt x="745" y="1539"/>
                </a:lnTo>
                <a:lnTo>
                  <a:pt x="768" y="1535"/>
                </a:lnTo>
                <a:lnTo>
                  <a:pt x="803" y="1525"/>
                </a:lnTo>
                <a:lnTo>
                  <a:pt x="836" y="1510"/>
                </a:lnTo>
                <a:lnTo>
                  <a:pt x="864" y="1491"/>
                </a:lnTo>
                <a:lnTo>
                  <a:pt x="890" y="1469"/>
                </a:lnTo>
                <a:lnTo>
                  <a:pt x="905" y="1450"/>
                </a:lnTo>
                <a:lnTo>
                  <a:pt x="919" y="1429"/>
                </a:lnTo>
                <a:lnTo>
                  <a:pt x="930" y="1405"/>
                </a:lnTo>
                <a:lnTo>
                  <a:pt x="939" y="1378"/>
                </a:lnTo>
                <a:lnTo>
                  <a:pt x="945" y="1356"/>
                </a:lnTo>
                <a:close/>
                <a:moveTo>
                  <a:pt x="945" y="1356"/>
                </a:moveTo>
                <a:lnTo>
                  <a:pt x="948" y="1339"/>
                </a:lnTo>
                <a:lnTo>
                  <a:pt x="949" y="1326"/>
                </a:lnTo>
                <a:lnTo>
                  <a:pt x="286" y="1032"/>
                </a:lnTo>
                <a:lnTo>
                  <a:pt x="286" y="2811"/>
                </a:lnTo>
                <a:close/>
                <a:moveTo>
                  <a:pt x="286" y="2811"/>
                </a:moveTo>
                <a:lnTo>
                  <a:pt x="2843" y="2811"/>
                </a:lnTo>
                <a:lnTo>
                  <a:pt x="2843" y="1032"/>
                </a:lnTo>
                <a:lnTo>
                  <a:pt x="286" y="1032"/>
                </a:lnTo>
                <a:lnTo>
                  <a:pt x="0" y="249"/>
                </a:lnTo>
                <a:lnTo>
                  <a:pt x="597" y="249"/>
                </a:lnTo>
                <a:lnTo>
                  <a:pt x="597" y="390"/>
                </a:lnTo>
                <a:lnTo>
                  <a:pt x="570" y="416"/>
                </a:lnTo>
                <a:lnTo>
                  <a:pt x="548" y="445"/>
                </a:lnTo>
                <a:lnTo>
                  <a:pt x="530" y="479"/>
                </a:lnTo>
                <a:lnTo>
                  <a:pt x="517" y="514"/>
                </a:lnTo>
                <a:lnTo>
                  <a:pt x="509" y="551"/>
                </a:lnTo>
                <a:lnTo>
                  <a:pt x="506" y="590"/>
                </a:lnTo>
                <a:lnTo>
                  <a:pt x="509" y="629"/>
                </a:lnTo>
                <a:lnTo>
                  <a:pt x="517" y="668"/>
                </a:lnTo>
                <a:lnTo>
                  <a:pt x="531" y="703"/>
                </a:lnTo>
                <a:lnTo>
                  <a:pt x="549" y="736"/>
                </a:lnTo>
                <a:lnTo>
                  <a:pt x="571" y="766"/>
                </a:lnTo>
                <a:lnTo>
                  <a:pt x="599" y="792"/>
                </a:lnTo>
                <a:lnTo>
                  <a:pt x="628" y="814"/>
                </a:lnTo>
                <a:lnTo>
                  <a:pt x="661" y="833"/>
                </a:lnTo>
                <a:lnTo>
                  <a:pt x="696" y="847"/>
                </a:lnTo>
                <a:lnTo>
                  <a:pt x="734" y="855"/>
                </a:lnTo>
                <a:lnTo>
                  <a:pt x="774" y="858"/>
                </a:lnTo>
                <a:lnTo>
                  <a:pt x="814" y="855"/>
                </a:lnTo>
                <a:lnTo>
                  <a:pt x="851" y="847"/>
                </a:lnTo>
                <a:lnTo>
                  <a:pt x="886" y="833"/>
                </a:lnTo>
                <a:lnTo>
                  <a:pt x="920" y="814"/>
                </a:lnTo>
                <a:lnTo>
                  <a:pt x="950" y="792"/>
                </a:lnTo>
                <a:lnTo>
                  <a:pt x="976" y="766"/>
                </a:lnTo>
                <a:lnTo>
                  <a:pt x="999" y="736"/>
                </a:lnTo>
                <a:lnTo>
                  <a:pt x="1017" y="703"/>
                </a:lnTo>
                <a:lnTo>
                  <a:pt x="1030" y="668"/>
                </a:lnTo>
                <a:lnTo>
                  <a:pt x="1039" y="629"/>
                </a:lnTo>
                <a:lnTo>
                  <a:pt x="1042" y="590"/>
                </a:lnTo>
                <a:lnTo>
                  <a:pt x="1039" y="551"/>
                </a:lnTo>
                <a:lnTo>
                  <a:pt x="1030" y="514"/>
                </a:lnTo>
                <a:lnTo>
                  <a:pt x="1017" y="479"/>
                </a:lnTo>
                <a:lnTo>
                  <a:pt x="999" y="445"/>
                </a:lnTo>
                <a:lnTo>
                  <a:pt x="977" y="416"/>
                </a:lnTo>
                <a:lnTo>
                  <a:pt x="951" y="390"/>
                </a:lnTo>
                <a:lnTo>
                  <a:pt x="951" y="249"/>
                </a:lnTo>
                <a:lnTo>
                  <a:pt x="2202" y="249"/>
                </a:lnTo>
                <a:lnTo>
                  <a:pt x="2202" y="390"/>
                </a:lnTo>
                <a:lnTo>
                  <a:pt x="2176" y="416"/>
                </a:lnTo>
                <a:lnTo>
                  <a:pt x="2154" y="445"/>
                </a:lnTo>
                <a:lnTo>
                  <a:pt x="2136" y="479"/>
                </a:lnTo>
                <a:lnTo>
                  <a:pt x="2123" y="514"/>
                </a:lnTo>
                <a:lnTo>
                  <a:pt x="2115" y="551"/>
                </a:lnTo>
                <a:lnTo>
                  <a:pt x="2112" y="590"/>
                </a:lnTo>
                <a:lnTo>
                  <a:pt x="2115" y="629"/>
                </a:lnTo>
                <a:lnTo>
                  <a:pt x="2123" y="668"/>
                </a:lnTo>
                <a:lnTo>
                  <a:pt x="2137" y="703"/>
                </a:lnTo>
                <a:lnTo>
                  <a:pt x="2155" y="736"/>
                </a:lnTo>
                <a:lnTo>
                  <a:pt x="2177" y="766"/>
                </a:lnTo>
                <a:lnTo>
                  <a:pt x="2204" y="792"/>
                </a:lnTo>
                <a:lnTo>
                  <a:pt x="2233" y="814"/>
                </a:lnTo>
                <a:lnTo>
                  <a:pt x="2267" y="833"/>
                </a:lnTo>
                <a:lnTo>
                  <a:pt x="2302" y="847"/>
                </a:lnTo>
                <a:lnTo>
                  <a:pt x="2340" y="855"/>
                </a:lnTo>
                <a:lnTo>
                  <a:pt x="2379" y="858"/>
                </a:lnTo>
                <a:lnTo>
                  <a:pt x="2420" y="855"/>
                </a:lnTo>
                <a:lnTo>
                  <a:pt x="2457" y="847"/>
                </a:lnTo>
                <a:lnTo>
                  <a:pt x="2492" y="833"/>
                </a:lnTo>
                <a:lnTo>
                  <a:pt x="2525" y="814"/>
                </a:lnTo>
                <a:lnTo>
                  <a:pt x="2555" y="792"/>
                </a:lnTo>
                <a:lnTo>
                  <a:pt x="2582" y="766"/>
                </a:lnTo>
                <a:lnTo>
                  <a:pt x="2604" y="736"/>
                </a:lnTo>
                <a:lnTo>
                  <a:pt x="2623" y="703"/>
                </a:lnTo>
                <a:lnTo>
                  <a:pt x="2636" y="668"/>
                </a:lnTo>
                <a:lnTo>
                  <a:pt x="2645" y="629"/>
                </a:lnTo>
                <a:lnTo>
                  <a:pt x="2647" y="590"/>
                </a:lnTo>
                <a:lnTo>
                  <a:pt x="2645" y="551"/>
                </a:lnTo>
                <a:lnTo>
                  <a:pt x="2636" y="514"/>
                </a:lnTo>
                <a:lnTo>
                  <a:pt x="2623" y="479"/>
                </a:lnTo>
                <a:lnTo>
                  <a:pt x="2605" y="445"/>
                </a:lnTo>
                <a:lnTo>
                  <a:pt x="2583" y="416"/>
                </a:lnTo>
                <a:lnTo>
                  <a:pt x="2556" y="390"/>
                </a:lnTo>
                <a:lnTo>
                  <a:pt x="2556" y="249"/>
                </a:lnTo>
                <a:close/>
                <a:moveTo>
                  <a:pt x="2556" y="249"/>
                </a:moveTo>
                <a:lnTo>
                  <a:pt x="3130" y="249"/>
                </a:lnTo>
                <a:lnTo>
                  <a:pt x="3130" y="3097"/>
                </a:lnTo>
                <a:lnTo>
                  <a:pt x="0" y="3097"/>
                </a:lnTo>
                <a:lnTo>
                  <a:pt x="0" y="249"/>
                </a:lnTo>
                <a:lnTo>
                  <a:pt x="2379" y="0"/>
                </a:lnTo>
                <a:lnTo>
                  <a:pt x="2406" y="3"/>
                </a:lnTo>
                <a:lnTo>
                  <a:pt x="2432" y="10"/>
                </a:lnTo>
                <a:lnTo>
                  <a:pt x="2454" y="23"/>
                </a:lnTo>
                <a:lnTo>
                  <a:pt x="2474" y="39"/>
                </a:lnTo>
                <a:lnTo>
                  <a:pt x="2490" y="58"/>
                </a:lnTo>
                <a:lnTo>
                  <a:pt x="2502" y="81"/>
                </a:lnTo>
                <a:lnTo>
                  <a:pt x="2510" y="107"/>
                </a:lnTo>
                <a:lnTo>
                  <a:pt x="2513" y="133"/>
                </a:lnTo>
                <a:lnTo>
                  <a:pt x="2513" y="613"/>
                </a:lnTo>
                <a:lnTo>
                  <a:pt x="2510" y="640"/>
                </a:lnTo>
                <a:lnTo>
                  <a:pt x="2502" y="665"/>
                </a:lnTo>
                <a:lnTo>
                  <a:pt x="2490" y="688"/>
                </a:lnTo>
                <a:lnTo>
                  <a:pt x="2474" y="707"/>
                </a:lnTo>
                <a:lnTo>
                  <a:pt x="2454" y="724"/>
                </a:lnTo>
                <a:lnTo>
                  <a:pt x="2432" y="736"/>
                </a:lnTo>
                <a:lnTo>
                  <a:pt x="2406" y="744"/>
                </a:lnTo>
                <a:lnTo>
                  <a:pt x="2379" y="746"/>
                </a:lnTo>
                <a:lnTo>
                  <a:pt x="2352" y="744"/>
                </a:lnTo>
                <a:lnTo>
                  <a:pt x="2328" y="736"/>
                </a:lnTo>
                <a:lnTo>
                  <a:pt x="2305" y="724"/>
                </a:lnTo>
                <a:lnTo>
                  <a:pt x="2285" y="707"/>
                </a:lnTo>
                <a:lnTo>
                  <a:pt x="2269" y="688"/>
                </a:lnTo>
                <a:lnTo>
                  <a:pt x="2257" y="665"/>
                </a:lnTo>
                <a:lnTo>
                  <a:pt x="2249" y="640"/>
                </a:lnTo>
                <a:lnTo>
                  <a:pt x="2247" y="613"/>
                </a:lnTo>
                <a:lnTo>
                  <a:pt x="2247" y="133"/>
                </a:lnTo>
                <a:lnTo>
                  <a:pt x="2249" y="107"/>
                </a:lnTo>
                <a:lnTo>
                  <a:pt x="2257" y="81"/>
                </a:lnTo>
                <a:lnTo>
                  <a:pt x="2269" y="58"/>
                </a:lnTo>
                <a:close/>
                <a:moveTo>
                  <a:pt x="2269" y="58"/>
                </a:moveTo>
                <a:lnTo>
                  <a:pt x="2285" y="39"/>
                </a:lnTo>
                <a:lnTo>
                  <a:pt x="2305" y="23"/>
                </a:lnTo>
                <a:lnTo>
                  <a:pt x="2328" y="10"/>
                </a:lnTo>
                <a:lnTo>
                  <a:pt x="2352" y="3"/>
                </a:lnTo>
                <a:lnTo>
                  <a:pt x="2379" y="0"/>
                </a:lnTo>
                <a:lnTo>
                  <a:pt x="774" y="0"/>
                </a:lnTo>
                <a:lnTo>
                  <a:pt x="801" y="3"/>
                </a:lnTo>
                <a:lnTo>
                  <a:pt x="826" y="10"/>
                </a:lnTo>
                <a:lnTo>
                  <a:pt x="848" y="23"/>
                </a:lnTo>
                <a:lnTo>
                  <a:pt x="868" y="39"/>
                </a:lnTo>
                <a:lnTo>
                  <a:pt x="884" y="58"/>
                </a:lnTo>
                <a:lnTo>
                  <a:pt x="896" y="81"/>
                </a:lnTo>
                <a:lnTo>
                  <a:pt x="904" y="107"/>
                </a:lnTo>
                <a:lnTo>
                  <a:pt x="907" y="133"/>
                </a:lnTo>
                <a:lnTo>
                  <a:pt x="907" y="613"/>
                </a:lnTo>
                <a:lnTo>
                  <a:pt x="904" y="640"/>
                </a:lnTo>
                <a:lnTo>
                  <a:pt x="896" y="665"/>
                </a:lnTo>
                <a:lnTo>
                  <a:pt x="884" y="688"/>
                </a:lnTo>
                <a:lnTo>
                  <a:pt x="868" y="707"/>
                </a:lnTo>
                <a:lnTo>
                  <a:pt x="848" y="724"/>
                </a:lnTo>
                <a:lnTo>
                  <a:pt x="826" y="736"/>
                </a:lnTo>
                <a:lnTo>
                  <a:pt x="801" y="744"/>
                </a:lnTo>
                <a:lnTo>
                  <a:pt x="774" y="746"/>
                </a:lnTo>
                <a:lnTo>
                  <a:pt x="746" y="744"/>
                </a:lnTo>
                <a:lnTo>
                  <a:pt x="722" y="736"/>
                </a:lnTo>
                <a:lnTo>
                  <a:pt x="699" y="724"/>
                </a:lnTo>
                <a:lnTo>
                  <a:pt x="680" y="707"/>
                </a:lnTo>
                <a:lnTo>
                  <a:pt x="663" y="688"/>
                </a:lnTo>
                <a:lnTo>
                  <a:pt x="651" y="665"/>
                </a:lnTo>
                <a:lnTo>
                  <a:pt x="643" y="640"/>
                </a:lnTo>
                <a:lnTo>
                  <a:pt x="641" y="613"/>
                </a:lnTo>
                <a:lnTo>
                  <a:pt x="641" y="133"/>
                </a:lnTo>
                <a:lnTo>
                  <a:pt x="643" y="107"/>
                </a:lnTo>
                <a:lnTo>
                  <a:pt x="651" y="81"/>
                </a:lnTo>
                <a:close/>
              </a:path>
            </a:pathLst>
          </a:cu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123825</xdr:colOff>
      <xdr:row>3</xdr:row>
      <xdr:rowOff>85725</xdr:rowOff>
    </xdr:from>
    <xdr:to>
      <xdr:col>5</xdr:col>
      <xdr:colOff>304800</xdr:colOff>
      <xdr:row>3</xdr:row>
      <xdr:rowOff>266700</xdr:rowOff>
    </xdr:to>
    <xdr:grpSp>
      <xdr:nvGrpSpPr>
        <xdr:cNvPr id="6" name="Time Icon" descr="&quot;&quot;"/>
        <xdr:cNvGrpSpPr>
          <a:grpSpLocks noChangeAspect="1"/>
        </xdr:cNvGrpSpPr>
      </xdr:nvGrpSpPr>
      <xdr:grpSpPr>
        <a:xfrm>
          <a:off x="3876675" y="619125"/>
          <a:ext cx="180975" cy="180975"/>
          <a:chOff x="390" y="69"/>
          <a:chExt cx="19" cy="19"/>
        </a:xfrm>
        <a:solidFill>
          <a:srgbClr val="FFFFFF"/>
        </a:solidFill>
      </xdr:grpSpPr>
      <xdr:sp>
        <xdr:nvSpPr>
          <xdr:cNvPr id="7" name="Rectangle 9"/>
          <xdr:cNvSpPr>
            <a:spLocks/>
          </xdr:cNvSpPr>
        </xdr:nvSpPr>
        <xdr:spPr>
          <a:xfrm>
            <a:off x="390" y="69"/>
            <a:ext cx="19" cy="19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Freeform 10"/>
          <xdr:cNvSpPr>
            <a:spLocks/>
          </xdr:cNvSpPr>
        </xdr:nvSpPr>
        <xdr:spPr>
          <a:xfrm>
            <a:off x="390" y="69"/>
            <a:ext cx="19" cy="19"/>
          </a:xfrm>
          <a:custGeom>
            <a:pathLst>
              <a:path h="3307" w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651"/>
                </a:moveTo>
                <a:lnTo>
                  <a:pt x="1652" y="502"/>
                </a:ln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close/>
                <a:moveTo>
                  <a:pt x="1740" y="505"/>
                </a:moveTo>
                <a:lnTo>
                  <a:pt x="1652" y="502"/>
                </a:lnTo>
                <a:lnTo>
                  <a:pt x="1652" y="0"/>
                </a:ln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close/>
              </a:path>
            </a:pathLst>
          </a:cu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123825</xdr:colOff>
      <xdr:row>3</xdr:row>
      <xdr:rowOff>95250</xdr:rowOff>
    </xdr:from>
    <xdr:to>
      <xdr:col>6</xdr:col>
      <xdr:colOff>323850</xdr:colOff>
      <xdr:row>3</xdr:row>
      <xdr:rowOff>257175</xdr:rowOff>
    </xdr:to>
    <xdr:grpSp>
      <xdr:nvGrpSpPr>
        <xdr:cNvPr id="9" name="Description Icon" descr="&quot;&quot;"/>
        <xdr:cNvGrpSpPr>
          <a:grpSpLocks noChangeAspect="1"/>
        </xdr:cNvGrpSpPr>
      </xdr:nvGrpSpPr>
      <xdr:grpSpPr>
        <a:xfrm>
          <a:off x="5029200" y="628650"/>
          <a:ext cx="200025" cy="161925"/>
          <a:chOff x="530" y="70"/>
          <a:chExt cx="21" cy="17"/>
        </a:xfrm>
        <a:solidFill>
          <a:srgbClr val="FFFFFF"/>
        </a:solidFill>
      </xdr:grpSpPr>
      <xdr:sp>
        <xdr:nvSpPr>
          <xdr:cNvPr id="10" name="Rectangle 14"/>
          <xdr:cNvSpPr>
            <a:spLocks/>
          </xdr:cNvSpPr>
        </xdr:nvSpPr>
        <xdr:spPr>
          <a:xfrm>
            <a:off x="530" y="70"/>
            <a:ext cx="21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Freeform 15"/>
          <xdr:cNvSpPr>
            <a:spLocks/>
          </xdr:cNvSpPr>
        </xdr:nvSpPr>
        <xdr:spPr>
          <a:xfrm>
            <a:off x="530" y="70"/>
            <a:ext cx="20" cy="17"/>
          </a:xfrm>
          <a:custGeom>
            <a:pathLst>
              <a:path h="2687" w="3165">
                <a:moveTo>
                  <a:pt x="1077" y="2043"/>
                </a:moveTo>
                <a:lnTo>
                  <a:pt x="3165" y="2043"/>
                </a:lnTo>
                <a:lnTo>
                  <a:pt x="3165" y="2687"/>
                </a:lnTo>
                <a:lnTo>
                  <a:pt x="1077" y="2687"/>
                </a:lnTo>
                <a:lnTo>
                  <a:pt x="1077" y="2043"/>
                </a:lnTo>
                <a:close/>
                <a:moveTo>
                  <a:pt x="1077" y="2043"/>
                </a:moveTo>
                <a:lnTo>
                  <a:pt x="339" y="2009"/>
                </a:lnTo>
                <a:lnTo>
                  <a:pt x="385" y="2013"/>
                </a:lnTo>
                <a:lnTo>
                  <a:pt x="428" y="2022"/>
                </a:lnTo>
                <a:lnTo>
                  <a:pt x="471" y="2036"/>
                </a:lnTo>
                <a:lnTo>
                  <a:pt x="510" y="2055"/>
                </a:lnTo>
                <a:lnTo>
                  <a:pt x="546" y="2080"/>
                </a:lnTo>
                <a:lnTo>
                  <a:pt x="578" y="2108"/>
                </a:lnTo>
                <a:lnTo>
                  <a:pt x="606" y="2140"/>
                </a:lnTo>
                <a:lnTo>
                  <a:pt x="630" y="2176"/>
                </a:lnTo>
                <a:lnTo>
                  <a:pt x="651" y="2215"/>
                </a:lnTo>
                <a:lnTo>
                  <a:pt x="665" y="2257"/>
                </a:lnTo>
                <a:lnTo>
                  <a:pt x="674" y="2301"/>
                </a:lnTo>
                <a:lnTo>
                  <a:pt x="677" y="2346"/>
                </a:lnTo>
                <a:lnTo>
                  <a:pt x="674" y="2392"/>
                </a:lnTo>
                <a:lnTo>
                  <a:pt x="665" y="2437"/>
                </a:lnTo>
                <a:lnTo>
                  <a:pt x="651" y="2478"/>
                </a:lnTo>
                <a:lnTo>
                  <a:pt x="630" y="2517"/>
                </a:lnTo>
                <a:lnTo>
                  <a:pt x="606" y="2553"/>
                </a:lnTo>
                <a:lnTo>
                  <a:pt x="578" y="2585"/>
                </a:lnTo>
                <a:lnTo>
                  <a:pt x="546" y="2614"/>
                </a:lnTo>
                <a:lnTo>
                  <a:pt x="510" y="2638"/>
                </a:lnTo>
                <a:lnTo>
                  <a:pt x="471" y="2658"/>
                </a:lnTo>
                <a:lnTo>
                  <a:pt x="428" y="2672"/>
                </a:lnTo>
                <a:lnTo>
                  <a:pt x="385" y="2681"/>
                </a:lnTo>
                <a:lnTo>
                  <a:pt x="339" y="2684"/>
                </a:lnTo>
                <a:lnTo>
                  <a:pt x="293" y="2681"/>
                </a:lnTo>
                <a:lnTo>
                  <a:pt x="248" y="2672"/>
                </a:lnTo>
                <a:lnTo>
                  <a:pt x="207" y="2658"/>
                </a:lnTo>
                <a:lnTo>
                  <a:pt x="168" y="2638"/>
                </a:lnTo>
                <a:lnTo>
                  <a:pt x="132" y="2614"/>
                </a:lnTo>
                <a:lnTo>
                  <a:pt x="100" y="2585"/>
                </a:lnTo>
                <a:lnTo>
                  <a:pt x="70" y="2553"/>
                </a:lnTo>
                <a:lnTo>
                  <a:pt x="46" y="2517"/>
                </a:lnTo>
                <a:lnTo>
                  <a:pt x="26" y="2478"/>
                </a:lnTo>
                <a:lnTo>
                  <a:pt x="12" y="2437"/>
                </a:lnTo>
                <a:lnTo>
                  <a:pt x="3" y="2392"/>
                </a:lnTo>
                <a:lnTo>
                  <a:pt x="0" y="2346"/>
                </a:lnTo>
                <a:lnTo>
                  <a:pt x="3" y="2301"/>
                </a:lnTo>
                <a:lnTo>
                  <a:pt x="12" y="2257"/>
                </a:lnTo>
                <a:lnTo>
                  <a:pt x="26" y="2215"/>
                </a:lnTo>
                <a:lnTo>
                  <a:pt x="46" y="2176"/>
                </a:lnTo>
                <a:lnTo>
                  <a:pt x="70" y="2140"/>
                </a:lnTo>
                <a:lnTo>
                  <a:pt x="100" y="2108"/>
                </a:lnTo>
                <a:lnTo>
                  <a:pt x="132" y="2080"/>
                </a:lnTo>
                <a:lnTo>
                  <a:pt x="168" y="2055"/>
                </a:lnTo>
                <a:lnTo>
                  <a:pt x="207" y="2036"/>
                </a:lnTo>
                <a:lnTo>
                  <a:pt x="248" y="2022"/>
                </a:lnTo>
                <a:lnTo>
                  <a:pt x="293" y="2013"/>
                </a:lnTo>
                <a:close/>
                <a:moveTo>
                  <a:pt x="293" y="2013"/>
                </a:moveTo>
                <a:lnTo>
                  <a:pt x="339" y="2009"/>
                </a:lnTo>
                <a:lnTo>
                  <a:pt x="1077" y="1026"/>
                </a:lnTo>
                <a:lnTo>
                  <a:pt x="3165" y="1026"/>
                </a:lnTo>
                <a:lnTo>
                  <a:pt x="3165" y="1671"/>
                </a:lnTo>
                <a:close/>
                <a:moveTo>
                  <a:pt x="3165" y="1671"/>
                </a:moveTo>
                <a:lnTo>
                  <a:pt x="1077" y="1671"/>
                </a:lnTo>
                <a:lnTo>
                  <a:pt x="1077" y="1026"/>
                </a:lnTo>
                <a:lnTo>
                  <a:pt x="339" y="971"/>
                </a:lnTo>
                <a:lnTo>
                  <a:pt x="385" y="974"/>
                </a:lnTo>
                <a:lnTo>
                  <a:pt x="428" y="983"/>
                </a:lnTo>
                <a:lnTo>
                  <a:pt x="471" y="997"/>
                </a:lnTo>
                <a:lnTo>
                  <a:pt x="510" y="1017"/>
                </a:lnTo>
                <a:lnTo>
                  <a:pt x="546" y="1041"/>
                </a:lnTo>
                <a:lnTo>
                  <a:pt x="578" y="1070"/>
                </a:lnTo>
                <a:lnTo>
                  <a:pt x="606" y="1102"/>
                </a:lnTo>
                <a:lnTo>
                  <a:pt x="630" y="1138"/>
                </a:lnTo>
                <a:lnTo>
                  <a:pt x="651" y="1177"/>
                </a:lnTo>
                <a:lnTo>
                  <a:pt x="665" y="1218"/>
                </a:lnTo>
                <a:lnTo>
                  <a:pt x="674" y="1262"/>
                </a:lnTo>
                <a:lnTo>
                  <a:pt x="677" y="1308"/>
                </a:lnTo>
                <a:lnTo>
                  <a:pt x="674" y="1354"/>
                </a:lnTo>
                <a:lnTo>
                  <a:pt x="665" y="1398"/>
                </a:lnTo>
                <a:lnTo>
                  <a:pt x="651" y="1440"/>
                </a:lnTo>
                <a:lnTo>
                  <a:pt x="630" y="1479"/>
                </a:lnTo>
                <a:lnTo>
                  <a:pt x="606" y="1515"/>
                </a:lnTo>
                <a:lnTo>
                  <a:pt x="578" y="1547"/>
                </a:lnTo>
                <a:lnTo>
                  <a:pt x="546" y="1575"/>
                </a:lnTo>
                <a:lnTo>
                  <a:pt x="510" y="1600"/>
                </a:lnTo>
                <a:lnTo>
                  <a:pt x="471" y="1619"/>
                </a:lnTo>
                <a:lnTo>
                  <a:pt x="428" y="1633"/>
                </a:lnTo>
                <a:lnTo>
                  <a:pt x="385" y="1642"/>
                </a:lnTo>
                <a:lnTo>
                  <a:pt x="339" y="1646"/>
                </a:lnTo>
                <a:lnTo>
                  <a:pt x="293" y="1642"/>
                </a:lnTo>
                <a:lnTo>
                  <a:pt x="248" y="1633"/>
                </a:lnTo>
                <a:lnTo>
                  <a:pt x="207" y="1619"/>
                </a:lnTo>
                <a:lnTo>
                  <a:pt x="168" y="1600"/>
                </a:lnTo>
                <a:lnTo>
                  <a:pt x="132" y="1575"/>
                </a:lnTo>
                <a:lnTo>
                  <a:pt x="100" y="1547"/>
                </a:lnTo>
                <a:lnTo>
                  <a:pt x="70" y="1515"/>
                </a:lnTo>
                <a:lnTo>
                  <a:pt x="46" y="1479"/>
                </a:lnTo>
                <a:lnTo>
                  <a:pt x="26" y="1440"/>
                </a:lnTo>
                <a:lnTo>
                  <a:pt x="12" y="1398"/>
                </a:lnTo>
                <a:lnTo>
                  <a:pt x="3" y="1354"/>
                </a:lnTo>
                <a:lnTo>
                  <a:pt x="0" y="1308"/>
                </a:lnTo>
                <a:lnTo>
                  <a:pt x="3" y="1262"/>
                </a:lnTo>
                <a:lnTo>
                  <a:pt x="12" y="1218"/>
                </a:lnTo>
                <a:lnTo>
                  <a:pt x="26" y="1177"/>
                </a:lnTo>
                <a:lnTo>
                  <a:pt x="46" y="1138"/>
                </a:lnTo>
                <a:lnTo>
                  <a:pt x="70" y="1102"/>
                </a:lnTo>
                <a:lnTo>
                  <a:pt x="100" y="1070"/>
                </a:lnTo>
                <a:lnTo>
                  <a:pt x="132" y="1041"/>
                </a:lnTo>
                <a:lnTo>
                  <a:pt x="168" y="1017"/>
                </a:lnTo>
                <a:lnTo>
                  <a:pt x="207" y="997"/>
                </a:lnTo>
                <a:close/>
                <a:moveTo>
                  <a:pt x="207" y="997"/>
                </a:moveTo>
                <a:lnTo>
                  <a:pt x="248" y="983"/>
                </a:lnTo>
                <a:lnTo>
                  <a:pt x="293" y="974"/>
                </a:lnTo>
                <a:lnTo>
                  <a:pt x="339" y="971"/>
                </a:lnTo>
                <a:lnTo>
                  <a:pt x="1077" y="10"/>
                </a:lnTo>
                <a:close/>
                <a:moveTo>
                  <a:pt x="1077" y="10"/>
                </a:moveTo>
                <a:lnTo>
                  <a:pt x="3165" y="10"/>
                </a:lnTo>
                <a:lnTo>
                  <a:pt x="3165" y="654"/>
                </a:lnTo>
                <a:lnTo>
                  <a:pt x="1077" y="654"/>
                </a:lnTo>
                <a:lnTo>
                  <a:pt x="1077" y="10"/>
                </a:lnTo>
                <a:lnTo>
                  <a:pt x="339" y="0"/>
                </a:lnTo>
                <a:lnTo>
                  <a:pt x="385" y="3"/>
                </a:lnTo>
                <a:lnTo>
                  <a:pt x="428" y="12"/>
                </a:lnTo>
                <a:lnTo>
                  <a:pt x="471" y="27"/>
                </a:lnTo>
                <a:lnTo>
                  <a:pt x="510" y="46"/>
                </a:lnTo>
                <a:lnTo>
                  <a:pt x="546" y="71"/>
                </a:lnTo>
                <a:lnTo>
                  <a:pt x="578" y="99"/>
                </a:lnTo>
                <a:lnTo>
                  <a:pt x="606" y="131"/>
                </a:lnTo>
                <a:lnTo>
                  <a:pt x="630" y="167"/>
                </a:lnTo>
                <a:lnTo>
                  <a:pt x="651" y="206"/>
                </a:lnTo>
                <a:lnTo>
                  <a:pt x="665" y="248"/>
                </a:lnTo>
                <a:lnTo>
                  <a:pt x="674" y="293"/>
                </a:lnTo>
                <a:lnTo>
                  <a:pt x="677" y="338"/>
                </a:lnTo>
                <a:lnTo>
                  <a:pt x="674" y="384"/>
                </a:lnTo>
                <a:lnTo>
                  <a:pt x="665" y="428"/>
                </a:lnTo>
                <a:lnTo>
                  <a:pt x="651" y="469"/>
                </a:lnTo>
                <a:lnTo>
                  <a:pt x="630" y="508"/>
                </a:lnTo>
                <a:lnTo>
                  <a:pt x="606" y="544"/>
                </a:lnTo>
                <a:lnTo>
                  <a:pt x="578" y="576"/>
                </a:lnTo>
                <a:lnTo>
                  <a:pt x="546" y="605"/>
                </a:lnTo>
                <a:lnTo>
                  <a:pt x="510" y="629"/>
                </a:lnTo>
                <a:lnTo>
                  <a:pt x="471" y="648"/>
                </a:lnTo>
                <a:lnTo>
                  <a:pt x="428" y="663"/>
                </a:lnTo>
                <a:lnTo>
                  <a:pt x="385" y="672"/>
                </a:lnTo>
                <a:lnTo>
                  <a:pt x="339" y="675"/>
                </a:lnTo>
                <a:lnTo>
                  <a:pt x="293" y="672"/>
                </a:lnTo>
                <a:lnTo>
                  <a:pt x="248" y="663"/>
                </a:lnTo>
                <a:lnTo>
                  <a:pt x="207" y="648"/>
                </a:lnTo>
                <a:lnTo>
                  <a:pt x="168" y="629"/>
                </a:lnTo>
                <a:lnTo>
                  <a:pt x="132" y="605"/>
                </a:lnTo>
                <a:lnTo>
                  <a:pt x="100" y="576"/>
                </a:lnTo>
                <a:lnTo>
                  <a:pt x="70" y="544"/>
                </a:lnTo>
                <a:lnTo>
                  <a:pt x="46" y="508"/>
                </a:lnTo>
                <a:lnTo>
                  <a:pt x="26" y="469"/>
                </a:lnTo>
                <a:lnTo>
                  <a:pt x="12" y="428"/>
                </a:lnTo>
                <a:lnTo>
                  <a:pt x="3" y="384"/>
                </a:lnTo>
                <a:lnTo>
                  <a:pt x="0" y="338"/>
                </a:lnTo>
                <a:lnTo>
                  <a:pt x="3" y="293"/>
                </a:lnTo>
                <a:lnTo>
                  <a:pt x="12" y="248"/>
                </a:lnTo>
                <a:lnTo>
                  <a:pt x="26" y="206"/>
                </a:lnTo>
                <a:lnTo>
                  <a:pt x="46" y="167"/>
                </a:lnTo>
                <a:lnTo>
                  <a:pt x="70" y="131"/>
                </a:lnTo>
                <a:lnTo>
                  <a:pt x="100" y="99"/>
                </a:lnTo>
                <a:lnTo>
                  <a:pt x="132" y="71"/>
                </a:lnTo>
                <a:close/>
              </a:path>
            </a:pathLst>
          </a:cu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85725</xdr:rowOff>
    </xdr:from>
    <xdr:to>
      <xdr:col>1</xdr:col>
      <xdr:colOff>266700</xdr:colOff>
      <xdr:row>1</xdr:row>
      <xdr:rowOff>257175</xdr:rowOff>
    </xdr:to>
    <xdr:grpSp>
      <xdr:nvGrpSpPr>
        <xdr:cNvPr id="1" name="Time Icon" descr="&quot;&quot;"/>
        <xdr:cNvGrpSpPr>
          <a:grpSpLocks noChangeAspect="1"/>
        </xdr:cNvGrpSpPr>
      </xdr:nvGrpSpPr>
      <xdr:grpSpPr>
        <a:xfrm>
          <a:off x="276225" y="257175"/>
          <a:ext cx="180975" cy="171450"/>
          <a:chOff x="30" y="8"/>
          <a:chExt cx="19" cy="94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30" y="83"/>
            <a:ext cx="19" cy="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30" y="8"/>
            <a:ext cx="19" cy="94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30" y="8"/>
            <a:ext cx="19" cy="94"/>
          </a:xfrm>
          <a:custGeom>
            <a:pathLst>
              <a:path h="3307" w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651"/>
                </a:moveTo>
                <a:lnTo>
                  <a:pt x="1652" y="502"/>
                </a:ln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close/>
                <a:moveTo>
                  <a:pt x="1740" y="505"/>
                </a:moveTo>
                <a:lnTo>
                  <a:pt x="1652" y="502"/>
                </a:lnTo>
                <a:lnTo>
                  <a:pt x="1652" y="0"/>
                </a:ln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close/>
              </a:path>
            </a:pathLst>
          </a:cu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3" name="Input" displayName="Input" ref="E4:H17" totalsRowShown="0">
  <autoFilter ref="E4:H17"/>
  <tableColumns count="4">
    <tableColumn id="1" name="DATE"/>
    <tableColumn id="2" name="TIME"/>
    <tableColumn id="3" name="DESCRIPTION"/>
    <tableColumn id="4" name="UNIQUE VALUE (CALCULATED)"/>
  </tableColumns>
  <tableStyleInfo name="Time Intervals" showFirstColumn="0" showLastColumn="0" showRowStripes="1" showColumnStripes="0"/>
</table>
</file>

<file path=xl/tables/table2.xml><?xml version="1.0" encoding="utf-8"?>
<table xmlns="http://schemas.openxmlformats.org/spreadsheetml/2006/main" id="2" name="Times" displayName="Times" ref="B2:B35" totalsRowShown="0">
  <tableColumns count="1">
    <tableColumn id="1" name="TIME"/>
  </tableColumns>
  <tableStyleInfo name="Time Interval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Daily Schedule">
      <a:dk1>
        <a:srgbClr val="000000"/>
      </a:dk1>
      <a:lt1>
        <a:sysClr val="window" lastClr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image" Target="../media/image2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Relationship Id="rId3" Type="http://schemas.openxmlformats.org/officeDocument/2006/relationships/image" Target="../media/image3.png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3:N36"/>
  <sheetViews>
    <sheetView showGridLines="0" tabSelected="1" zoomScalePageLayoutView="0" workbookViewId="0" topLeftCell="A1">
      <selection activeCell="F20" sqref="F20"/>
    </sheetView>
  </sheetViews>
  <sheetFormatPr defaultColWidth="9.33203125" defaultRowHeight="12"/>
  <cols>
    <col min="1" max="1" width="5.33203125" style="0" customWidth="1"/>
    <col min="2" max="3" width="17.33203125" style="0" customWidth="1"/>
    <col min="4" max="4" width="6.16015625" style="0" customWidth="1"/>
    <col min="5" max="5" width="12.5" style="0" customWidth="1"/>
    <col min="6" max="6" width="31.16015625" style="0" customWidth="1"/>
    <col min="7" max="7" width="2.83203125" style="0" customWidth="1"/>
    <col min="8" max="8" width="17.83203125" style="0" customWidth="1"/>
    <col min="9" max="9" width="13" style="0" customWidth="1"/>
    <col min="10" max="10" width="20.5" style="0" customWidth="1"/>
    <col min="11" max="11" width="2.83203125" style="0" customWidth="1"/>
    <col min="12" max="12" width="4.5" style="0" customWidth="1"/>
    <col min="13" max="13" width="38.83203125" style="0" customWidth="1"/>
    <col min="14" max="14" width="5.5" style="0" customWidth="1"/>
  </cols>
  <sheetData>
    <row r="1" ht="14.25" customHeight="1"/>
    <row r="2" ht="9" customHeight="1"/>
    <row r="3" spans="2:14" ht="26.25" customHeight="1">
      <c r="B3" s="32">
        <f>DAY(DateVal)</f>
        <v>11</v>
      </c>
      <c r="C3" s="32"/>
      <c r="E3" s="1"/>
      <c r="F3" s="20" t="str">
        <f>_xlfn.IFERROR(UPPER(TEXT(DATE(ReportYear,MonthNumber,ReportDay),"MMMM D, YYYY")),"Invalid Date")</f>
        <v>JANUARY 11, 2013</v>
      </c>
      <c r="H3" s="44" t="s">
        <v>6</v>
      </c>
      <c r="I3" s="44"/>
      <c r="J3" s="44"/>
      <c r="L3" s="46" t="s">
        <v>7</v>
      </c>
      <c r="M3" s="46"/>
      <c r="N3" t="s">
        <v>14</v>
      </c>
    </row>
    <row r="4" spans="2:13" ht="15" customHeight="1">
      <c r="B4" s="32"/>
      <c r="C4" s="32"/>
      <c r="E4" s="17">
        <f>'Time Intervals'!B3</f>
        <v>0.25</v>
      </c>
      <c r="F4" s="18" t="str">
        <f>_xlfn.IFERROR(INDEX('Event Scheduler'!$E$5:$H$17,MATCH(DATEVALUE(DateVal)&amp;'Daily Schedule'!$E4,LookUpDateAndTime,0),3),"-")</f>
        <v>-</v>
      </c>
      <c r="H4" s="2" t="str">
        <f>TEXT(DATEVALUE(DateVal)+1,"dddd")</f>
        <v>Saturday</v>
      </c>
      <c r="I4" s="24">
        <f>_xlfn.IFERROR(INDEX('Event Scheduler'!$E$5:$H$17,MATCH($H$7&amp;"|"&amp;ROW(A1),'Event Scheduler'!$H$5:$H$17,0),2),"")</f>
      </c>
      <c r="J4" s="26">
        <f>_xlfn.IFERROR(INDEX('Event Scheduler'!$E$5:$H$17,MATCH($H$7&amp;"|"&amp;ROW(A1),'Event Scheduler'!$H$5:$H$17,0),3),"")</f>
      </c>
      <c r="L4" s="45" t="s">
        <v>17</v>
      </c>
      <c r="M4" s="40" t="s">
        <v>12</v>
      </c>
    </row>
    <row r="5" spans="2:13" ht="15" customHeight="1">
      <c r="B5" s="32"/>
      <c r="C5" s="32"/>
      <c r="E5" s="17">
        <f>'Time Intervals'!B4</f>
        <v>0.2708333333333333</v>
      </c>
      <c r="F5" s="18" t="str">
        <f>_xlfn.IFERROR(INDEX('Event Scheduler'!$E$5:$H$17,MATCH(DATEVALUE(DateVal)&amp;'Daily Schedule'!$E5,LookUpDateAndTime,0),3),"-")</f>
        <v>-</v>
      </c>
      <c r="H5" s="31" t="str">
        <f>TEXT(DATEVALUE(DateVal)+1,"d")</f>
        <v>12</v>
      </c>
      <c r="I5" s="23">
        <f>_xlfn.IFERROR(INDEX('Event Scheduler'!$E$5:$H$17,MATCH($H$7&amp;"|"&amp;ROW(A2),'Event Scheduler'!$H$5:$H$17,0),2),"")</f>
      </c>
      <c r="J5" s="27">
        <f>_xlfn.IFERROR(INDEX('Event Scheduler'!$E$5:$H$17,MATCH($H$7&amp;"|"&amp;ROW(A2),'Event Scheduler'!$H$5:$H$17,0),3),"")</f>
      </c>
      <c r="L5" s="38"/>
      <c r="M5" s="33"/>
    </row>
    <row r="6" spans="2:13" ht="15" customHeight="1">
      <c r="B6" s="32"/>
      <c r="C6" s="32"/>
      <c r="E6" s="17">
        <f>'Time Intervals'!B5</f>
        <v>0.291666666666667</v>
      </c>
      <c r="F6" s="18" t="str">
        <f>_xlfn.IFERROR(INDEX('Event Scheduler'!$E$5:$H$17,MATCH(DATEVALUE(DateVal)&amp;'Daily Schedule'!$E6,LookUpDateAndTime,0),3),"-")</f>
        <v>-</v>
      </c>
      <c r="H6" s="31"/>
      <c r="I6" s="23">
        <f>_xlfn.IFERROR(INDEX('Event Scheduler'!$E$5:$H$17,MATCH($H$7&amp;"|"&amp;ROW(A3),'Event Scheduler'!$H$5:$H$17,0),2),"")</f>
      </c>
      <c r="J6" s="27">
        <f>_xlfn.IFERROR(INDEX('Event Scheduler'!$E$5:$H$17,MATCH($H$7&amp;"|"&amp;ROW(A3),'Event Scheduler'!$H$5:$H$17,0),3),"")</f>
      </c>
      <c r="L6" s="38"/>
      <c r="M6" s="33"/>
    </row>
    <row r="7" spans="2:13" ht="15" customHeight="1">
      <c r="B7" s="32"/>
      <c r="C7" s="32"/>
      <c r="E7" s="17">
        <f>'Time Intervals'!B6</f>
        <v>0.3125</v>
      </c>
      <c r="F7" s="18" t="str">
        <f>_xlfn.IFERROR(INDEX('Event Scheduler'!$E$5:$H$17,MATCH(DATEVALUE(DateVal)&amp;'Daily Schedule'!$E7,LookUpDateAndTime,0),3),"-")</f>
        <v>-</v>
      </c>
      <c r="H7" s="5">
        <f>DateVal+1</f>
        <v>41286</v>
      </c>
      <c r="I7" s="23">
        <f>_xlfn.IFERROR(INDEX('Event Scheduler'!$E$5:$H$17,MATCH($H$7&amp;"|"&amp;ROW(A4),'Event Scheduler'!$H$5:$H$17,0),2),"")</f>
      </c>
      <c r="J7" s="27">
        <f>_xlfn.IFERROR(INDEX('Event Scheduler'!$E$5:$H$17,MATCH($H$7&amp;"|"&amp;ROW(A4),'Event Scheduler'!$H$5:$H$17,0),3),"")</f>
      </c>
      <c r="L7" s="38" t="s">
        <v>17</v>
      </c>
      <c r="M7" s="33" t="s">
        <v>13</v>
      </c>
    </row>
    <row r="8" spans="2:13" ht="15" customHeight="1">
      <c r="B8" s="35" t="str">
        <f>TEXT(DateVal,"dddd")</f>
        <v>Friday</v>
      </c>
      <c r="C8" s="35"/>
      <c r="E8" s="17">
        <f>'Time Intervals'!B7</f>
        <v>0.333333333333333</v>
      </c>
      <c r="F8" s="18" t="str">
        <f>_xlfn.IFERROR(INDEX('Event Scheduler'!$E$5:$H$17,MATCH(DATEVALUE(DateVal)&amp;'Daily Schedule'!$E8,LookUpDateAndTime,0),3),"-")</f>
        <v>-</v>
      </c>
      <c r="H8" s="3"/>
      <c r="I8" s="23">
        <f>_xlfn.IFERROR(INDEX('Event Scheduler'!$E$5:$H$17,MATCH($H$7&amp;"|"&amp;ROW(A5),'Event Scheduler'!$H$5:$H$17,0),2),"")</f>
      </c>
      <c r="J8" s="27">
        <f>_xlfn.IFERROR(INDEX('Event Scheduler'!$E$5:$H$17,MATCH($H$7&amp;"|"&amp;ROW(A5),'Event Scheduler'!$H$5:$H$17,0),3),"")</f>
      </c>
      <c r="L8" s="38"/>
      <c r="M8" s="33"/>
    </row>
    <row r="9" spans="2:13" ht="15" customHeight="1">
      <c r="B9" s="35"/>
      <c r="C9" s="35"/>
      <c r="E9" s="17">
        <f>'Time Intervals'!B8</f>
        <v>0.354166666666667</v>
      </c>
      <c r="F9" s="18" t="str">
        <f>_xlfn.IFERROR(INDEX('Event Scheduler'!$E$5:$H$17,MATCH(DATEVALUE(DateVal)&amp;'Daily Schedule'!$E9,LookUpDateAndTime,0),3),"-")</f>
        <v>-</v>
      </c>
      <c r="H9" s="4"/>
      <c r="I9" s="25">
        <f>_xlfn.IFERROR(INDEX('Event Scheduler'!$E$5:$H$17,MATCH($H$7&amp;"|"&amp;ROW(A6),'Event Scheduler'!$H$5:$H$17,0),2),"")</f>
      </c>
      <c r="J9" s="28">
        <f>_xlfn.IFERROR(INDEX('Event Scheduler'!$E$5:$H$17,MATCH($H$7&amp;"|"&amp;ROW(A6),'Event Scheduler'!$H$5:$H$17,0),3),"")</f>
      </c>
      <c r="L9" s="38"/>
      <c r="M9" s="33"/>
    </row>
    <row r="10" spans="2:13" ht="15" customHeight="1">
      <c r="B10" s="35"/>
      <c r="C10" s="35"/>
      <c r="E10" s="17">
        <f>'Time Intervals'!B9</f>
        <v>0.375</v>
      </c>
      <c r="F10" s="18" t="str">
        <f>_xlfn.IFERROR(INDEX('Event Scheduler'!$E$5:$H$17,MATCH(DATEVALUE(DateVal)&amp;'Daily Schedule'!$E10,LookUpDateAndTime,0),3),"-")</f>
        <v>-</v>
      </c>
      <c r="H10" s="2" t="str">
        <f>TEXT(DATEVALUE(DateVal)+2,"dddd")</f>
        <v>Sunday</v>
      </c>
      <c r="I10" s="24">
        <f>_xlfn.IFERROR(INDEX('Event Scheduler'!$E$5:$H$17,MATCH($H$13&amp;"|"&amp;ROW(A1),'Event Scheduler'!$H$5:$H$17,0),2),"")</f>
      </c>
      <c r="J10" s="26">
        <f>_xlfn.IFERROR(INDEX('Event Scheduler'!$E$5:$H$17,MATCH($H$13&amp;"|"&amp;ROW(A1),'Event Scheduler'!$H$5:$H$17,0),3),"")</f>
      </c>
      <c r="L10" s="38" t="s">
        <v>17</v>
      </c>
      <c r="M10" s="33"/>
    </row>
    <row r="11" spans="5:13" ht="15" customHeight="1">
      <c r="E11" s="17">
        <f>'Time Intervals'!B10</f>
        <v>0.395833333333333</v>
      </c>
      <c r="F11" s="18" t="str">
        <f>_xlfn.IFERROR(INDEX('Event Scheduler'!$E$5:$H$17,MATCH(DATEVALUE(DateVal)&amp;'Daily Schedule'!$E11,LookUpDateAndTime,0),3),"-")</f>
        <v>-</v>
      </c>
      <c r="H11" s="31" t="str">
        <f>TEXT(DATEVALUE(DateVal)+2,"d")</f>
        <v>13</v>
      </c>
      <c r="I11" s="23">
        <f>_xlfn.IFERROR(INDEX('Event Scheduler'!$E$5:$H$17,MATCH($H$13&amp;"|"&amp;ROW(A2),'Event Scheduler'!$H$5:$H$17,0),2),"")</f>
      </c>
      <c r="J11" s="27">
        <f>_xlfn.IFERROR(INDEX('Event Scheduler'!$E$5:$H$17,MATCH($H$13&amp;"|"&amp;ROW(A2),'Event Scheduler'!$H$5:$H$17,0),3),"")</f>
      </c>
      <c r="L11" s="38"/>
      <c r="M11" s="33"/>
    </row>
    <row r="12" spans="5:13" ht="15" customHeight="1">
      <c r="E12" s="17">
        <f>'Time Intervals'!B11</f>
        <v>0.416666666666667</v>
      </c>
      <c r="F12" s="18" t="str">
        <f>_xlfn.IFERROR(INDEX('Event Scheduler'!$E$5:$H$17,MATCH(DATEVALUE(DateVal)&amp;'Daily Schedule'!$E12,LookUpDateAndTime,0),3),"-")</f>
        <v>-</v>
      </c>
      <c r="H12" s="31"/>
      <c r="I12" s="23">
        <f>_xlfn.IFERROR(INDEX('Event Scheduler'!$E$5:$H$17,MATCH($H$13&amp;"|"&amp;ROW(A3),'Event Scheduler'!$H$5:$H$17,0),2),"")</f>
      </c>
      <c r="J12" s="27">
        <f>_xlfn.IFERROR(INDEX('Event Scheduler'!$E$5:$H$17,MATCH($H$13&amp;"|"&amp;ROW(A3),'Event Scheduler'!$H$5:$H$17,0),3),"")</f>
      </c>
      <c r="L12" s="38"/>
      <c r="M12" s="33"/>
    </row>
    <row r="13" spans="2:13" ht="15" customHeight="1">
      <c r="B13" s="34" t="s">
        <v>4</v>
      </c>
      <c r="C13" s="34"/>
      <c r="E13" s="17">
        <f>'Time Intervals'!B12</f>
        <v>0.4375</v>
      </c>
      <c r="F13" s="18" t="str">
        <f>_xlfn.IFERROR(INDEX('Event Scheduler'!$E$5:$H$17,MATCH(DATEVALUE(DateVal)&amp;'Daily Schedule'!$E13,LookUpDateAndTime,0),3),"-")</f>
        <v>-</v>
      </c>
      <c r="H13" s="5">
        <f>DateVal+2</f>
        <v>41287</v>
      </c>
      <c r="I13" s="23">
        <f>_xlfn.IFERROR(INDEX('Event Scheduler'!$E$5:$H$17,MATCH($H$13&amp;"|"&amp;ROW(A4),'Event Scheduler'!$H$5:$H$17,0),2),"")</f>
      </c>
      <c r="J13" s="27">
        <f>_xlfn.IFERROR(INDEX('Event Scheduler'!$E$5:$H$17,MATCH($H$13&amp;"|"&amp;ROW(A4),'Event Scheduler'!$H$5:$H$17,0),3),"")</f>
      </c>
      <c r="L13" s="38" t="s">
        <v>17</v>
      </c>
      <c r="M13" s="33"/>
    </row>
    <row r="14" spans="5:13" ht="15" customHeight="1">
      <c r="E14" s="17">
        <f>'Time Intervals'!B13</f>
        <v>0.458333333333333</v>
      </c>
      <c r="F14" s="18" t="str">
        <f>_xlfn.IFERROR(INDEX('Event Scheduler'!$E$5:$H$17,MATCH(DATEVALUE(DateVal)&amp;'Daily Schedule'!$E14,LookUpDateAndTime,0),3),"-")</f>
        <v>-</v>
      </c>
      <c r="H14" s="3"/>
      <c r="I14" s="23">
        <f>_xlfn.IFERROR(INDEX('Event Scheduler'!$E$5:$H$17,MATCH($H$13&amp;"|"&amp;ROW(A5),'Event Scheduler'!$H$5:$H$17,0),2),"")</f>
      </c>
      <c r="J14" s="27">
        <f>_xlfn.IFERROR(INDEX('Event Scheduler'!$E$5:$H$17,MATCH($H$13&amp;"|"&amp;ROW(A5),'Event Scheduler'!$H$5:$H$17,0),3),"")</f>
      </c>
      <c r="L14" s="38"/>
      <c r="M14" s="33"/>
    </row>
    <row r="15" spans="2:13" ht="15" customHeight="1">
      <c r="B15" s="21">
        <v>2013</v>
      </c>
      <c r="C15" s="7" t="s">
        <v>2</v>
      </c>
      <c r="E15" s="17">
        <f>'Time Intervals'!B14</f>
        <v>0.479166666666666</v>
      </c>
      <c r="F15" s="18" t="str">
        <f>_xlfn.IFERROR(INDEX('Event Scheduler'!$E$5:$H$17,MATCH(DATEVALUE(DateVal)&amp;'Daily Schedule'!$E15,LookUpDateAndTime,0),3),"-")</f>
        <v>-</v>
      </c>
      <c r="H15" s="4"/>
      <c r="I15" s="25">
        <f>_xlfn.IFERROR(INDEX('Event Scheduler'!$E$5:$H$17,MATCH($H$13&amp;"|"&amp;ROW(A6),'Event Scheduler'!$H$5:$H$17,0),2),"")</f>
      </c>
      <c r="J15" s="28">
        <f>_xlfn.IFERROR(INDEX('Event Scheduler'!$E$5:$H$17,MATCH($H$13&amp;"|"&amp;ROW(A6),'Event Scheduler'!$H$5:$H$17,0),3),"")</f>
      </c>
      <c r="L15" s="38"/>
      <c r="M15" s="33"/>
    </row>
    <row r="16" spans="3:13" ht="15" customHeight="1">
      <c r="C16" s="8"/>
      <c r="E16" s="17">
        <f>'Time Intervals'!B15</f>
        <v>0.5</v>
      </c>
      <c r="F16" s="18" t="str">
        <f>_xlfn.IFERROR(INDEX('Event Scheduler'!$E$5:$H$17,MATCH(DATEVALUE(DateVal)&amp;'Daily Schedule'!$E16,LookUpDateAndTime,0),3),"-")</f>
        <v>-</v>
      </c>
      <c r="H16" s="2" t="str">
        <f>TEXT(DATEVALUE(DateVal)+3,"dddd")</f>
        <v>Monday</v>
      </c>
      <c r="I16" s="24">
        <f>_xlfn.IFERROR(INDEX('Event Scheduler'!$E$5:$H$17,MATCH($H$19&amp;"|"&amp;ROW(A1),'Event Scheduler'!$H$5:$H$17,0),2),"")</f>
      </c>
      <c r="J16" s="26">
        <f>_xlfn.IFERROR(INDEX('Event Scheduler'!$E$5:$H$17,MATCH($H$19&amp;"|"&amp;ROW(A1),'Event Scheduler'!$H$5:$H$17,0),3),"")</f>
      </c>
      <c r="L16" s="38" t="s">
        <v>17</v>
      </c>
      <c r="M16" s="33"/>
    </row>
    <row r="17" spans="2:13" ht="15" customHeight="1">
      <c r="B17" s="21" t="str">
        <f>CHOOSE(MonthNumber,"January","February","March","April","May","June","July","August","September","October","November","December")</f>
        <v>January</v>
      </c>
      <c r="C17" s="7" t="s">
        <v>1</v>
      </c>
      <c r="E17" s="17">
        <f>'Time Intervals'!B16</f>
        <v>0.520833333333333</v>
      </c>
      <c r="F17" s="18" t="str">
        <f>_xlfn.IFERROR(INDEX('Event Scheduler'!$E$5:$H$17,MATCH(DATEVALUE(DateVal)&amp;'Daily Schedule'!$E17,LookUpDateAndTime,0),3),"-")</f>
        <v>-</v>
      </c>
      <c r="H17" s="31" t="str">
        <f>TEXT(DATEVALUE(DateVal)+3,"d")</f>
        <v>14</v>
      </c>
      <c r="I17" s="23">
        <f>_xlfn.IFERROR(INDEX('Event Scheduler'!$E$5:$H$17,MATCH($H$19&amp;"|"&amp;ROW(A2),'Event Scheduler'!$H$5:$H$17,0),2),"")</f>
      </c>
      <c r="J17" s="27">
        <f>_xlfn.IFERROR(INDEX('Event Scheduler'!$E$5:$H$17,MATCH($H$19&amp;"|"&amp;ROW(A2),'Event Scheduler'!$H$5:$H$17,0),3),"")</f>
      </c>
      <c r="L17" s="38"/>
      <c r="M17" s="33"/>
    </row>
    <row r="18" spans="2:13" ht="15" customHeight="1">
      <c r="B18" s="6">
        <v>1</v>
      </c>
      <c r="C18" s="8"/>
      <c r="E18" s="17">
        <f>'Time Intervals'!B17</f>
        <v>0.541666666666666</v>
      </c>
      <c r="F18" s="18" t="str">
        <f>_xlfn.IFERROR(INDEX('Event Scheduler'!$E$5:$H$17,MATCH(DATEVALUE(DateVal)&amp;'Daily Schedule'!$E18,LookUpDateAndTime,0),3),"-")</f>
        <v>-</v>
      </c>
      <c r="H18" s="31"/>
      <c r="I18" s="23">
        <f>_xlfn.IFERROR(INDEX('Event Scheduler'!$E$5:$H$17,MATCH($H$19&amp;"|"&amp;ROW(A3),'Event Scheduler'!$H$5:$H$17,0),2),"")</f>
      </c>
      <c r="J18" s="27">
        <f>_xlfn.IFERROR(INDEX('Event Scheduler'!$E$5:$H$17,MATCH($H$19&amp;"|"&amp;ROW(A3),'Event Scheduler'!$H$5:$H$17,0),3),"")</f>
      </c>
      <c r="L18" s="38"/>
      <c r="M18" s="33"/>
    </row>
    <row r="19" spans="2:13" ht="15" customHeight="1">
      <c r="B19" s="21">
        <v>11</v>
      </c>
      <c r="C19" s="7" t="s">
        <v>3</v>
      </c>
      <c r="E19" s="17">
        <f>'Time Intervals'!B18</f>
        <v>0.5625</v>
      </c>
      <c r="F19" s="18" t="str">
        <f>_xlfn.IFERROR(INDEX('Event Scheduler'!$E$5:$H$17,MATCH(DATEVALUE(DateVal)&amp;'Daily Schedule'!$E19,LookUpDateAndTime,0),3),"-")</f>
        <v>-</v>
      </c>
      <c r="H19" s="5">
        <f>DateVal+3</f>
        <v>41288</v>
      </c>
      <c r="I19" s="23">
        <f>_xlfn.IFERROR(INDEX('Event Scheduler'!$E$5:$H$17,MATCH($H$19&amp;"|"&amp;ROW(A4),'Event Scheduler'!$H$5:$H$17,0),2),"")</f>
      </c>
      <c r="J19" s="27">
        <f>_xlfn.IFERROR(INDEX('Event Scheduler'!$E$5:$H$17,MATCH($H$19&amp;"|"&amp;ROW(A4),'Event Scheduler'!$H$5:$H$17,0),3),"")</f>
      </c>
      <c r="L19" s="38" t="s">
        <v>17</v>
      </c>
      <c r="M19" s="33"/>
    </row>
    <row r="20" spans="5:13" ht="15" customHeight="1">
      <c r="E20" s="17">
        <f>'Time Intervals'!B19</f>
        <v>0.583333333333333</v>
      </c>
      <c r="F20" s="18" t="str">
        <f>_xlfn.IFERROR(INDEX('Event Scheduler'!$E$5:$H$17,MATCH(DATEVALUE(DateVal)&amp;'Daily Schedule'!$E20,LookUpDateAndTime,0),3),"-")</f>
        <v>-</v>
      </c>
      <c r="H20" s="3"/>
      <c r="I20" s="23">
        <f>_xlfn.IFERROR(INDEX('Event Scheduler'!$E$5:$H$17,MATCH($H$19&amp;"|"&amp;ROW(A5),'Event Scheduler'!$H$5:$H$17,0),2),"")</f>
      </c>
      <c r="J20" s="27">
        <f>_xlfn.IFERROR(INDEX('Event Scheduler'!$E$5:$H$17,MATCH($H$19&amp;"|"&amp;ROW(A5),'Event Scheduler'!$H$5:$H$17,0),3),"")</f>
      </c>
      <c r="L20" s="38"/>
      <c r="M20" s="33"/>
    </row>
    <row r="21" spans="5:13" ht="15" customHeight="1">
      <c r="E21" s="17">
        <f>'Time Intervals'!B20</f>
        <v>0.604166666666666</v>
      </c>
      <c r="F21" s="18" t="str">
        <f>_xlfn.IFERROR(INDEX('Event Scheduler'!$E$5:$H$17,MATCH(DATEVALUE(DateVal)&amp;'Daily Schedule'!$E21,LookUpDateAndTime,0),3),"-")</f>
        <v>-</v>
      </c>
      <c r="H21" s="4"/>
      <c r="I21" s="25">
        <f>_xlfn.IFERROR(INDEX('Event Scheduler'!$E$5:$H$17,MATCH($H$19&amp;"|"&amp;ROW(A6),'Event Scheduler'!$H$5:$H$17,0),2),"")</f>
      </c>
      <c r="J21" s="28">
        <f>_xlfn.IFERROR(INDEX('Event Scheduler'!$E$5:$H$17,MATCH($H$19&amp;"|"&amp;ROW(A6),'Event Scheduler'!$H$5:$H$17,0),3),"")</f>
      </c>
      <c r="L21" s="38"/>
      <c r="M21" s="33"/>
    </row>
    <row r="22" spans="2:13" ht="15" customHeight="1">
      <c r="B22" s="34" t="s">
        <v>5</v>
      </c>
      <c r="C22" s="34"/>
      <c r="E22" s="17">
        <f>'Time Intervals'!B21</f>
        <v>0.625</v>
      </c>
      <c r="F22" s="18" t="str">
        <f>_xlfn.IFERROR(INDEX('Event Scheduler'!$E$5:$H$17,MATCH(DATEVALUE(DateVal)&amp;'Daily Schedule'!$E22,LookUpDateAndTime,0),3),"-")</f>
        <v>-</v>
      </c>
      <c r="H22" s="2" t="str">
        <f>TEXT(DATEVALUE(DateVal)+4,"dddd")</f>
        <v>Tuesday</v>
      </c>
      <c r="I22" s="24">
        <f>_xlfn.IFERROR(INDEX('Event Scheduler'!$E$5:$H$17,MATCH($H$25&amp;"|"&amp;ROW(A1),'Event Scheduler'!$H$5:$H$17,0),2),"")</f>
      </c>
      <c r="J22" s="26">
        <f>_xlfn.IFERROR(INDEX('Event Scheduler'!$E$5:$H$17,MATCH($H$25&amp;"|"&amp;ROW(A1),'Event Scheduler'!$H$5:$H$17,0),3),"")</f>
      </c>
      <c r="L22" s="38" t="s">
        <v>17</v>
      </c>
      <c r="M22" s="33"/>
    </row>
    <row r="23" spans="5:13" ht="15" customHeight="1">
      <c r="E23" s="17">
        <f>'Time Intervals'!B22</f>
        <v>0.645833333333333</v>
      </c>
      <c r="F23" s="18" t="str">
        <f>_xlfn.IFERROR(INDEX('Event Scheduler'!$E$5:$H$17,MATCH(DATEVALUE(DateVal)&amp;'Daily Schedule'!$E23,LookUpDateAndTime,0),3),"-")</f>
        <v>-</v>
      </c>
      <c r="H23" s="31" t="str">
        <f>TEXT(DATEVALUE(DateVal)+4,"d")</f>
        <v>15</v>
      </c>
      <c r="I23" s="23">
        <f>_xlfn.IFERROR(INDEX('Event Scheduler'!$E$5:$H$17,MATCH($H$25&amp;"|"&amp;ROW(A2),'Event Scheduler'!$H$5:$H$17,0),2),"")</f>
      </c>
      <c r="J23" s="27">
        <f>_xlfn.IFERROR(INDEX('Event Scheduler'!$E$5:$H$17,MATCH($H$25&amp;"|"&amp;ROW(A2),'Event Scheduler'!$H$5:$H$17,0),3),"")</f>
      </c>
      <c r="L23" s="38"/>
      <c r="M23" s="33"/>
    </row>
    <row r="24" spans="5:13" ht="15" customHeight="1">
      <c r="E24" s="17">
        <f>'Time Intervals'!B23</f>
        <v>0.666666666666666</v>
      </c>
      <c r="F24" s="18" t="str">
        <f>_xlfn.IFERROR(INDEX('Event Scheduler'!$E$5:$H$17,MATCH(DATEVALUE(DateVal)&amp;'Daily Schedule'!$E24,LookUpDateAndTime,0),3),"-")</f>
        <v>-</v>
      </c>
      <c r="H24" s="31"/>
      <c r="I24" s="23">
        <f>_xlfn.IFERROR(INDEX('Event Scheduler'!$E$5:$H$17,MATCH($H$25&amp;"|"&amp;ROW(A3),'Event Scheduler'!$H$5:$H$17,0),2),"")</f>
      </c>
      <c r="J24" s="27">
        <f>_xlfn.IFERROR(INDEX('Event Scheduler'!$E$5:$H$17,MATCH($H$25&amp;"|"&amp;ROW(A3),'Event Scheduler'!$H$5:$H$17,0),3),"")</f>
      </c>
      <c r="L24" s="38"/>
      <c r="M24" s="33"/>
    </row>
    <row r="25" spans="5:13" ht="15" customHeight="1">
      <c r="E25" s="17">
        <f>'Time Intervals'!B24</f>
        <v>0.6875</v>
      </c>
      <c r="F25" s="18" t="str">
        <f>_xlfn.IFERROR(INDEX('Event Scheduler'!$E$5:$H$17,MATCH(DATEVALUE(DateVal)&amp;'Daily Schedule'!$E25,LookUpDateAndTime,0),3),"-")</f>
        <v>-</v>
      </c>
      <c r="H25" s="5">
        <f>DateVal+4</f>
        <v>41289</v>
      </c>
      <c r="I25" s="23">
        <f>_xlfn.IFERROR(INDEX('Event Scheduler'!$E$5:$H$17,MATCH($H$25&amp;"|"&amp;ROW(A4),'Event Scheduler'!$H$5:$H$17,0),2),"")</f>
      </c>
      <c r="J25" s="27">
        <f>_xlfn.IFERROR(INDEX('Event Scheduler'!$E$5:$H$17,MATCH($H$25&amp;"|"&amp;ROW(A4),'Event Scheduler'!$H$5:$H$17,0),3),"")</f>
      </c>
      <c r="L25" s="38" t="s">
        <v>17</v>
      </c>
      <c r="M25" s="33"/>
    </row>
    <row r="26" spans="5:13" ht="15" customHeight="1">
      <c r="E26" s="17">
        <f>'Time Intervals'!B25</f>
        <v>0.708333333333333</v>
      </c>
      <c r="F26" s="18" t="str">
        <f>_xlfn.IFERROR(INDEX('Event Scheduler'!$E$5:$H$17,MATCH(DATEVALUE(DateVal)&amp;'Daily Schedule'!$E26,LookUpDateAndTime,0),3),"-")</f>
        <v>-</v>
      </c>
      <c r="H26" s="4"/>
      <c r="I26" s="25">
        <f>_xlfn.IFERROR(INDEX('Event Scheduler'!$E$5:$H$17,MATCH($H$25&amp;"|"&amp;ROW(A5),'Event Scheduler'!$H$5:$H$17,0),2),"")</f>
      </c>
      <c r="J26" s="28">
        <f>_xlfn.IFERROR(INDEX('Event Scheduler'!$E$5:$H$17,MATCH($H$25&amp;"|"&amp;ROW(A5),'Event Scheduler'!$H$5:$H$17,0),3),"")</f>
      </c>
      <c r="L26" s="38"/>
      <c r="M26" s="33"/>
    </row>
    <row r="27" spans="5:13" ht="15" customHeight="1">
      <c r="E27" s="17">
        <f>'Time Intervals'!B26</f>
        <v>0.729166666666666</v>
      </c>
      <c r="F27" s="18" t="str">
        <f>_xlfn.IFERROR(INDEX('Event Scheduler'!$E$5:$H$17,MATCH(DATEVALUE(DateVal)&amp;'Daily Schedule'!$E27,LookUpDateAndTime,0),3),"-")</f>
        <v>-</v>
      </c>
      <c r="H27" s="2" t="str">
        <f>TEXT(DATEVALUE(DateVal)+5,"dddd")</f>
        <v>Wednesday</v>
      </c>
      <c r="I27" s="24">
        <f>_xlfn.IFERROR(INDEX('Event Scheduler'!$E$5:$H$17,MATCH($H$30&amp;"|"&amp;ROW(A1),'Event Scheduler'!$H$5:$H$17,0),2),"")</f>
      </c>
      <c r="J27" s="26">
        <f>_xlfn.IFERROR(INDEX('Event Scheduler'!$E$5:$H$17,MATCH($H$30&amp;"|"&amp;ROW(A1),'Event Scheduler'!$H$5:$H$17,0),3),"")</f>
      </c>
      <c r="L27" s="38"/>
      <c r="M27" s="33"/>
    </row>
    <row r="28" spans="5:13" ht="15" customHeight="1">
      <c r="E28" s="17">
        <f>'Time Intervals'!B27</f>
        <v>0.75</v>
      </c>
      <c r="F28" s="18" t="str">
        <f>_xlfn.IFERROR(INDEX('Event Scheduler'!$E$5:$H$17,MATCH(DATEVALUE(DateVal)&amp;'Daily Schedule'!$E28,LookUpDateAndTime,0),3),"-")</f>
        <v>-</v>
      </c>
      <c r="H28" s="31" t="str">
        <f>TEXT(DATEVALUE(DateVal)+5,"d")</f>
        <v>16</v>
      </c>
      <c r="I28" s="23">
        <f>_xlfn.IFERROR(INDEX('Event Scheduler'!$E$5:$H$17,MATCH($H$30&amp;"|"&amp;ROW(A2),'Event Scheduler'!$H$5:$H$17,0),2),"")</f>
      </c>
      <c r="J28" s="27">
        <f>_xlfn.IFERROR(INDEX('Event Scheduler'!$E$5:$H$17,MATCH($H$30&amp;"|"&amp;ROW(A2),'Event Scheduler'!$H$5:$H$17,0),3),"")</f>
      </c>
      <c r="L28" s="38" t="s">
        <v>17</v>
      </c>
      <c r="M28" s="33"/>
    </row>
    <row r="29" spans="2:13" ht="15" customHeight="1">
      <c r="B29" s="36" t="s">
        <v>16</v>
      </c>
      <c r="C29" s="37"/>
      <c r="E29" s="17">
        <f>'Time Intervals'!B28</f>
        <v>0.770833333333333</v>
      </c>
      <c r="F29" s="18" t="str">
        <f>_xlfn.IFERROR(INDEX('Event Scheduler'!$E$5:$H$17,MATCH(DATEVALUE(DateVal)&amp;'Daily Schedule'!$E29,LookUpDateAndTime,0),3),"-")</f>
        <v>-</v>
      </c>
      <c r="H29" s="31"/>
      <c r="I29" s="23">
        <f>_xlfn.IFERROR(INDEX('Event Scheduler'!$E$5:$H$17,MATCH($H$30&amp;"|"&amp;ROW(A3),'Event Scheduler'!$H$5:$H$17,0),2),"")</f>
      </c>
      <c r="J29" s="27">
        <f>_xlfn.IFERROR(INDEX('Event Scheduler'!$E$5:$H$17,MATCH($H$30&amp;"|"&amp;ROW(A3),'Event Scheduler'!$H$5:$H$17,0),3),"")</f>
      </c>
      <c r="L29" s="38"/>
      <c r="M29" s="33"/>
    </row>
    <row r="30" spans="2:13" ht="15" customHeight="1">
      <c r="B30" s="29" t="s">
        <v>0</v>
      </c>
      <c r="C30" s="30"/>
      <c r="E30" s="17">
        <f>'Time Intervals'!B29</f>
        <v>0.791666666666666</v>
      </c>
      <c r="F30" s="18" t="str">
        <f>_xlfn.IFERROR(INDEX('Event Scheduler'!$E$5:$H$17,MATCH(DATEVALUE(DateVal)&amp;'Daily Schedule'!$E30,LookUpDateAndTime,0),3),"-")</f>
        <v>-</v>
      </c>
      <c r="H30" s="5">
        <f>DateVal+5</f>
        <v>41290</v>
      </c>
      <c r="I30" s="23">
        <f>_xlfn.IFERROR(INDEX('Event Scheduler'!$E$5:$H$17,MATCH($H$30&amp;"|"&amp;ROW(A4),'Event Scheduler'!$H$5:$H$17,0),2),"")</f>
      </c>
      <c r="J30" s="27">
        <f>_xlfn.IFERROR(INDEX('Event Scheduler'!$E$5:$H$17,MATCH($H$30&amp;"|"&amp;ROW(A4),'Event Scheduler'!$H$5:$H$17,0),3),"")</f>
      </c>
      <c r="L30" s="38"/>
      <c r="M30" s="33"/>
    </row>
    <row r="31" spans="5:13" ht="15" customHeight="1">
      <c r="E31" s="17">
        <f>'Time Intervals'!B30</f>
        <v>0.8125</v>
      </c>
      <c r="F31" s="18" t="str">
        <f>_xlfn.IFERROR(INDEX('Event Scheduler'!$E$5:$H$17,MATCH(DATEVALUE(DateVal)&amp;'Daily Schedule'!$E31,LookUpDateAndTime,0),3),"-")</f>
        <v>-</v>
      </c>
      <c r="H31" s="4"/>
      <c r="I31" s="25">
        <f>_xlfn.IFERROR(INDEX('Event Scheduler'!$E$5:$H$17,MATCH($H$30&amp;"|"&amp;ROW(A5),'Event Scheduler'!$H$5:$H$17,0),2),"")</f>
      </c>
      <c r="J31" s="28">
        <f>_xlfn.IFERROR(INDEX('Event Scheduler'!$E$5:$H$17,MATCH($H$30&amp;"|"&amp;ROW(A5),'Event Scheduler'!$H$5:$H$17,0),3),"")</f>
      </c>
      <c r="L31" s="38" t="s">
        <v>17</v>
      </c>
      <c r="M31" s="33"/>
    </row>
    <row r="32" spans="5:13" ht="15" customHeight="1">
      <c r="E32" s="17">
        <f>'Time Intervals'!B31</f>
        <v>0.833333333333333</v>
      </c>
      <c r="F32" s="18" t="str">
        <f>_xlfn.IFERROR(INDEX('Event Scheduler'!$E$5:$H$17,MATCH(DATEVALUE(DateVal)&amp;'Daily Schedule'!$E32,LookUpDateAndTime,0),3),"-")</f>
        <v>-</v>
      </c>
      <c r="H32" s="2" t="str">
        <f>TEXT(DATEVALUE(DateVal)+6,"dddd")</f>
        <v>Thursday</v>
      </c>
      <c r="I32" s="24">
        <f>_xlfn.IFERROR(INDEX('Event Scheduler'!$E$5:$H$17,MATCH($H$35&amp;"|"&amp;ROW(A1),'Event Scheduler'!$H$5:$H$17,0),2),"")</f>
      </c>
      <c r="J32" s="26">
        <f>_xlfn.IFERROR(INDEX('Event Scheduler'!$E$5:$H$17,MATCH($H$35&amp;"|"&amp;ROW(A1),'Event Scheduler'!$H$5:$H$17,0),3),"")</f>
      </c>
      <c r="L32" s="38"/>
      <c r="M32" s="33"/>
    </row>
    <row r="33" spans="5:13" ht="15" customHeight="1">
      <c r="E33" s="17">
        <f>'Time Intervals'!B32</f>
        <v>0.854166666666666</v>
      </c>
      <c r="F33" s="18" t="str">
        <f>_xlfn.IFERROR(INDEX('Event Scheduler'!$E$5:$H$17,MATCH(DATEVALUE(DateVal)&amp;'Daily Schedule'!$E33,LookUpDateAndTime,0),3),"-")</f>
        <v>-</v>
      </c>
      <c r="H33" s="31" t="str">
        <f>TEXT(DATEVALUE(DateVal)+6,"d")</f>
        <v>17</v>
      </c>
      <c r="I33" s="23">
        <f>_xlfn.IFERROR(INDEX('Event Scheduler'!$E$5:$H$17,MATCH($H$35&amp;"|"&amp;ROW(A2),'Event Scheduler'!$H$5:$H$17,0),2),"")</f>
      </c>
      <c r="J33" s="27">
        <f>_xlfn.IFERROR(INDEX('Event Scheduler'!$E$5:$H$17,MATCH($H$35&amp;"|"&amp;ROW(A2),'Event Scheduler'!$H$5:$H$17,0),3),"")</f>
      </c>
      <c r="L33" s="38"/>
      <c r="M33" s="33"/>
    </row>
    <row r="34" spans="5:13" ht="15" customHeight="1">
      <c r="E34" s="17">
        <f>'Time Intervals'!B33</f>
        <v>0.874999999999999</v>
      </c>
      <c r="F34" s="18" t="str">
        <f>_xlfn.IFERROR(INDEX('Event Scheduler'!$E$5:$H$17,MATCH(DATEVALUE(DateVal)&amp;'Daily Schedule'!$E34,LookUpDateAndTime,0),3),"-")</f>
        <v>-</v>
      </c>
      <c r="H34" s="31"/>
      <c r="I34" s="23">
        <f>_xlfn.IFERROR(INDEX('Event Scheduler'!$E$5:$H$17,MATCH($H$35&amp;"|"&amp;ROW(A3),'Event Scheduler'!$H$5:$H$17,0),2),"")</f>
      </c>
      <c r="J34" s="27">
        <f>_xlfn.IFERROR(INDEX('Event Scheduler'!$E$5:$H$17,MATCH($H$35&amp;"|"&amp;ROW(A3),'Event Scheduler'!$H$5:$H$17,0),3),"")</f>
      </c>
      <c r="L34" s="41" t="s">
        <v>17</v>
      </c>
      <c r="M34" s="33"/>
    </row>
    <row r="35" spans="5:13" ht="15" customHeight="1">
      <c r="E35" s="17">
        <f>'Time Intervals'!B34</f>
        <v>0.895833333333333</v>
      </c>
      <c r="F35" s="18" t="str">
        <f>_xlfn.IFERROR(INDEX('Event Scheduler'!$E$5:$H$17,MATCH(DATEVALUE(DateVal)&amp;'Daily Schedule'!$E35,LookUpDateAndTime,0),3),"-")</f>
        <v>-</v>
      </c>
      <c r="H35" s="5">
        <f>DateVal+6</f>
        <v>41291</v>
      </c>
      <c r="I35" s="23">
        <f>_xlfn.IFERROR(INDEX('Event Scheduler'!$E$5:$H$17,MATCH($H$35&amp;"|"&amp;ROW(A4),'Event Scheduler'!$H$5:$H$17,0),2),"")</f>
      </c>
      <c r="J35" s="27">
        <f>_xlfn.IFERROR(INDEX('Event Scheduler'!$E$5:$H$17,MATCH($H$35&amp;"|"&amp;ROW(A4),'Event Scheduler'!$H$5:$H$17,0),3),"")</f>
      </c>
      <c r="L35" s="42"/>
      <c r="M35" s="33"/>
    </row>
    <row r="36" spans="5:13" ht="15" customHeight="1">
      <c r="E36" s="17">
        <f>'Time Intervals'!B35</f>
        <v>0.916666666666666</v>
      </c>
      <c r="F36" s="18" t="str">
        <f>_xlfn.IFERROR(INDEX('Event Scheduler'!$E$5:$H$17,MATCH(DATEVALUE(DateVal)&amp;'Daily Schedule'!$E36,LookUpDateAndTime,0),3),"-")</f>
        <v>-</v>
      </c>
      <c r="H36" s="4"/>
      <c r="I36" s="25">
        <f>_xlfn.IFERROR(INDEX('Event Scheduler'!$E$5:$H$17,MATCH($H$35&amp;"|"&amp;ROW(A5),'Event Scheduler'!$H$5:$H$17,0),2),"")</f>
      </c>
      <c r="J36" s="28">
        <f>_xlfn.IFERROR(INDEX('Event Scheduler'!$E$5:$H$17,MATCH($H$35&amp;"|"&amp;ROW(A5),'Event Scheduler'!$H$5:$H$17,0),3),"")</f>
      </c>
      <c r="L36" s="43"/>
      <c r="M36" s="39"/>
    </row>
  </sheetData>
  <sheetProtection/>
  <mergeCells count="36">
    <mergeCell ref="L34:L36"/>
    <mergeCell ref="H28:H29"/>
    <mergeCell ref="H3:J3"/>
    <mergeCell ref="L4:L6"/>
    <mergeCell ref="L7:L9"/>
    <mergeCell ref="L10:L12"/>
    <mergeCell ref="L13:L15"/>
    <mergeCell ref="L3:M3"/>
    <mergeCell ref="L28:L30"/>
    <mergeCell ref="M13:M15"/>
    <mergeCell ref="M34:M36"/>
    <mergeCell ref="M4:M6"/>
    <mergeCell ref="M7:M9"/>
    <mergeCell ref="M10:M12"/>
    <mergeCell ref="L16:L18"/>
    <mergeCell ref="L19:L21"/>
    <mergeCell ref="M16:M18"/>
    <mergeCell ref="L22:L24"/>
    <mergeCell ref="M22:M24"/>
    <mergeCell ref="L25:L27"/>
    <mergeCell ref="H23:H24"/>
    <mergeCell ref="H5:H6"/>
    <mergeCell ref="M19:M21"/>
    <mergeCell ref="B8:C10"/>
    <mergeCell ref="B29:C29"/>
    <mergeCell ref="L31:L33"/>
    <mergeCell ref="B30:C30"/>
    <mergeCell ref="H33:H34"/>
    <mergeCell ref="B3:C7"/>
    <mergeCell ref="M25:M27"/>
    <mergeCell ref="M28:M30"/>
    <mergeCell ref="M31:M33"/>
    <mergeCell ref="B13:C13"/>
    <mergeCell ref="B22:C22"/>
    <mergeCell ref="H11:H12"/>
    <mergeCell ref="H17:H18"/>
  </mergeCells>
  <conditionalFormatting sqref="F4:F36">
    <cfRule type="expression" priority="1" dxfId="9">
      <formula>LOWER(TRIM($F4))=ScheduleHighlight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scale="85" r:id="rId4"/>
  <ignoredErrors>
    <ignoredError sqref="F3" unlockedFormula="1"/>
  </ignoredErrors>
  <drawing r:id="rId2"/>
  <legacyDrawing r:id="rId1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499899864196777"/>
    <pageSetUpPr fitToPage="1"/>
  </sheetPr>
  <dimension ref="B1:I18"/>
  <sheetViews>
    <sheetView showGridLines="0" zoomScalePageLayoutView="0" workbookViewId="0" topLeftCell="A1">
      <selection activeCell="J11" sqref="J11"/>
    </sheetView>
  </sheetViews>
  <sheetFormatPr defaultColWidth="9.33203125" defaultRowHeight="12"/>
  <cols>
    <col min="1" max="1" width="4.16015625" style="14" customWidth="1"/>
    <col min="2" max="3" width="15.66015625" style="14" customWidth="1"/>
    <col min="4" max="4" width="6.5" style="14" customWidth="1"/>
    <col min="5" max="5" width="23.66015625" style="15" customWidth="1"/>
    <col min="6" max="6" width="20.16015625" style="15" customWidth="1"/>
    <col min="7" max="7" width="50.16015625" style="14" customWidth="1"/>
    <col min="8" max="8" width="21.83203125" style="14" hidden="1" customWidth="1"/>
    <col min="9" max="9" width="6.5" style="14" customWidth="1"/>
    <col min="10" max="10" width="32.83203125" style="14" customWidth="1"/>
    <col min="11" max="11" width="9.33203125" style="14" customWidth="1"/>
    <col min="12" max="16384" width="9.33203125" style="14" customWidth="1"/>
  </cols>
  <sheetData>
    <row r="1" spans="2:6" ht="12">
      <c r="B1" s="48">
        <f>DAY(DateVal)</f>
        <v>11</v>
      </c>
      <c r="C1" s="48"/>
      <c r="E1" s="47" t="s">
        <v>15</v>
      </c>
      <c r="F1" s="47"/>
    </row>
    <row r="2" spans="2:9" ht="15" customHeight="1">
      <c r="B2" s="48"/>
      <c r="C2" s="48"/>
      <c r="E2" s="47"/>
      <c r="F2" s="47"/>
      <c r="I2"/>
    </row>
    <row r="3" spans="2:9" ht="15" customHeight="1">
      <c r="B3" s="48"/>
      <c r="C3" s="48"/>
      <c r="E3" s="47"/>
      <c r="F3" s="47"/>
      <c r="I3" s="14" t="s">
        <v>14</v>
      </c>
    </row>
    <row r="4" spans="2:9" ht="27.75" customHeight="1">
      <c r="B4" s="48"/>
      <c r="C4" s="48"/>
      <c r="E4" s="22" t="s">
        <v>8</v>
      </c>
      <c r="F4" s="22" t="s">
        <v>9</v>
      </c>
      <c r="G4" s="22" t="s">
        <v>10</v>
      </c>
      <c r="H4" s="9" t="s">
        <v>11</v>
      </c>
      <c r="I4" s="14" t="s">
        <v>14</v>
      </c>
    </row>
    <row r="5" spans="2:8" ht="15" customHeight="1">
      <c r="B5" s="48"/>
      <c r="C5" s="48"/>
      <c r="E5" s="10">
        <v>41009</v>
      </c>
      <c r="F5" s="11">
        <v>0.25</v>
      </c>
      <c r="G5" s="12"/>
      <c r="H5" s="13" t="str">
        <f>'Event Scheduler'!$E5&amp;"|"&amp;COUNTIF($E$5:E5,E5)</f>
        <v>41009|1</v>
      </c>
    </row>
    <row r="6" spans="2:8" ht="15" customHeight="1">
      <c r="B6" s="48"/>
      <c r="C6" s="48"/>
      <c r="E6" s="10">
        <v>41009</v>
      </c>
      <c r="F6" s="11">
        <v>0.2708333333333333</v>
      </c>
      <c r="G6" s="12"/>
      <c r="H6" s="13" t="str">
        <f>'Event Scheduler'!$E6&amp;"|"&amp;COUNTIF($E$5:E6,E6)</f>
        <v>41009|2</v>
      </c>
    </row>
    <row r="7" spans="2:8" ht="15" customHeight="1">
      <c r="B7" s="49" t="str">
        <f>TEXT(DateVal,"dddd")</f>
        <v>Friday</v>
      </c>
      <c r="C7" s="49"/>
      <c r="E7" s="10">
        <v>41009</v>
      </c>
      <c r="F7" s="11">
        <v>0.3125</v>
      </c>
      <c r="G7" s="12"/>
      <c r="H7" s="13" t="str">
        <f>'Event Scheduler'!$E7&amp;"|"&amp;COUNTIF($E$5:E7,E7)</f>
        <v>41009|3</v>
      </c>
    </row>
    <row r="8" spans="2:8" ht="15" customHeight="1">
      <c r="B8" s="49"/>
      <c r="C8" s="49"/>
      <c r="E8" s="10">
        <v>41009</v>
      </c>
      <c r="F8" s="11">
        <v>0.333333333333333</v>
      </c>
      <c r="G8" s="12"/>
      <c r="H8" s="13" t="str">
        <f>'Event Scheduler'!$E8&amp;"|"&amp;COUNTIF($E$5:E8,E8)</f>
        <v>41009|4</v>
      </c>
    </row>
    <row r="9" spans="2:8" ht="15" customHeight="1">
      <c r="B9" s="50" t="str">
        <f>DateVal</f>
        <v>JANUARY 11, 2013</v>
      </c>
      <c r="C9" s="50"/>
      <c r="E9" s="10">
        <v>41009</v>
      </c>
      <c r="F9" s="11">
        <v>0.416666666666667</v>
      </c>
      <c r="G9" s="12"/>
      <c r="H9" s="13" t="str">
        <f>'Event Scheduler'!$E9&amp;"|"&amp;COUNTIF($E$5:E9,E9)</f>
        <v>41009|5</v>
      </c>
    </row>
    <row r="10" spans="2:8" ht="12.75" thickBot="1">
      <c r="B10" s="51"/>
      <c r="C10" s="51"/>
      <c r="E10" s="10">
        <v>41009</v>
      </c>
      <c r="F10" s="11">
        <v>0.5</v>
      </c>
      <c r="G10" s="12"/>
      <c r="H10" s="13" t="str">
        <f>'Event Scheduler'!$E10&amp;"|"&amp;COUNTIF($E$5:E10,E10)</f>
        <v>41009|6</v>
      </c>
    </row>
    <row r="11" spans="2:8" ht="15" customHeight="1" thickTop="1">
      <c r="B11" s="16"/>
      <c r="C11" s="16"/>
      <c r="E11" s="10">
        <v>41009</v>
      </c>
      <c r="F11" s="11">
        <v>0.541666666666666</v>
      </c>
      <c r="G11" s="12"/>
      <c r="H11" s="13" t="str">
        <f>'Event Scheduler'!$E11&amp;"|"&amp;COUNTIF($E$5:E11,E11)</f>
        <v>41009|7</v>
      </c>
    </row>
    <row r="12" spans="2:8" ht="15" customHeight="1">
      <c r="B12" s="16"/>
      <c r="C12" s="16"/>
      <c r="E12" s="10">
        <v>41009</v>
      </c>
      <c r="F12" s="11">
        <v>0.5625</v>
      </c>
      <c r="G12" s="12"/>
      <c r="H12" s="13" t="str">
        <f>'Event Scheduler'!$E12&amp;"|"&amp;COUNTIF($E$5:E12,E12)</f>
        <v>41009|8</v>
      </c>
    </row>
    <row r="13" spans="2:8" ht="15" customHeight="1">
      <c r="B13" s="16"/>
      <c r="C13" s="16"/>
      <c r="E13" s="10">
        <v>41009</v>
      </c>
      <c r="F13" s="11">
        <v>0.625</v>
      </c>
      <c r="G13" s="12"/>
      <c r="H13" s="13" t="str">
        <f>'Event Scheduler'!$E13&amp;"|"&amp;COUNTIF($E$5:E13,E13)</f>
        <v>41009|9</v>
      </c>
    </row>
    <row r="14" spans="2:8" ht="15" customHeight="1">
      <c r="B14" s="16"/>
      <c r="C14" s="16"/>
      <c r="E14" s="10">
        <v>41009</v>
      </c>
      <c r="F14" s="11">
        <v>0.708333333333333</v>
      </c>
      <c r="G14" s="12"/>
      <c r="H14" s="13" t="str">
        <f>'Event Scheduler'!$E14&amp;"|"&amp;COUNTIF($E$5:E14,E14)</f>
        <v>41009|10</v>
      </c>
    </row>
    <row r="15" spans="2:8" ht="12">
      <c r="B15"/>
      <c r="C15"/>
      <c r="E15" s="10">
        <v>41009</v>
      </c>
      <c r="F15" s="11">
        <v>0.75</v>
      </c>
      <c r="G15" s="12"/>
      <c r="H15" s="13" t="str">
        <f>'Event Scheduler'!$E15&amp;"|"&amp;COUNTIF($E$5:E15,E15)</f>
        <v>41009|11</v>
      </c>
    </row>
    <row r="16" spans="2:8" ht="12">
      <c r="B16"/>
      <c r="C16"/>
      <c r="E16" s="10">
        <v>41010</v>
      </c>
      <c r="F16" s="11">
        <v>0.2708333333333333</v>
      </c>
      <c r="G16" s="12"/>
      <c r="H16" s="13" t="str">
        <f>'Event Scheduler'!$E16&amp;"|"&amp;COUNTIF($E$5:E17,E16)</f>
        <v>41010|2</v>
      </c>
    </row>
    <row r="17" spans="2:9" ht="12">
      <c r="B17"/>
      <c r="C17"/>
      <c r="E17" s="10">
        <v>41010</v>
      </c>
      <c r="F17" s="11">
        <v>0.3125</v>
      </c>
      <c r="G17" s="12"/>
      <c r="H17" s="13" t="str">
        <f>'Event Scheduler'!$E17&amp;"|"&amp;COUNTIF($E$5:E17,E17)</f>
        <v>41010|2</v>
      </c>
      <c r="I17" s="14" t="s">
        <v>14</v>
      </c>
    </row>
    <row r="18" spans="5:6" ht="12">
      <c r="E18" s="14"/>
      <c r="F18" s="14"/>
    </row>
  </sheetData>
  <sheetProtection/>
  <mergeCells count="4">
    <mergeCell ref="E1:F3"/>
    <mergeCell ref="B1:C6"/>
    <mergeCell ref="B7:C8"/>
    <mergeCell ref="B9:C10"/>
  </mergeCells>
  <dataValidations count="1">
    <dataValidation type="list" allowBlank="1" showInputMessage="1" showErrorMessage="1" sqref="F5:F17">
      <formula1>TimesList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scale="92" r:id="rId4"/>
  <drawing r:id="rId2"/>
  <picture r:id="rId3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B2:B35"/>
  <sheetViews>
    <sheetView showGridLines="0" zoomScalePageLayoutView="0" workbookViewId="0" topLeftCell="A1">
      <selection activeCell="A1" sqref="A1"/>
    </sheetView>
  </sheetViews>
  <sheetFormatPr defaultColWidth="9.33203125" defaultRowHeight="18.75" customHeight="1"/>
  <cols>
    <col min="1" max="1" width="3.33203125" style="0" customWidth="1"/>
    <col min="2" max="2" width="16.5" style="0" customWidth="1"/>
  </cols>
  <sheetData>
    <row r="1" ht="13.5" customHeight="1"/>
    <row r="2" ht="27" customHeight="1">
      <c r="B2" s="19" t="s">
        <v>9</v>
      </c>
    </row>
    <row r="3" ht="18.75" customHeight="1">
      <c r="B3" s="11">
        <v>0.25</v>
      </c>
    </row>
    <row r="4" ht="18.75" customHeight="1">
      <c r="B4" s="11">
        <v>0.2708333333333333</v>
      </c>
    </row>
    <row r="5" ht="18.75" customHeight="1">
      <c r="B5" s="11">
        <v>0.291666666666667</v>
      </c>
    </row>
    <row r="6" ht="18.75" customHeight="1">
      <c r="B6" s="11">
        <v>0.3125</v>
      </c>
    </row>
    <row r="7" ht="18.75" customHeight="1">
      <c r="B7" s="11">
        <v>0.333333333333333</v>
      </c>
    </row>
    <row r="8" ht="18.75" customHeight="1">
      <c r="B8" s="11">
        <v>0.354166666666667</v>
      </c>
    </row>
    <row r="9" ht="18.75" customHeight="1">
      <c r="B9" s="11">
        <v>0.375</v>
      </c>
    </row>
    <row r="10" ht="18.75" customHeight="1">
      <c r="B10" s="11">
        <v>0.395833333333333</v>
      </c>
    </row>
    <row r="11" ht="18.75" customHeight="1">
      <c r="B11" s="11">
        <v>0.416666666666667</v>
      </c>
    </row>
    <row r="12" ht="18.75" customHeight="1">
      <c r="B12" s="11">
        <v>0.4375</v>
      </c>
    </row>
    <row r="13" ht="18.75" customHeight="1">
      <c r="B13" s="11">
        <v>0.458333333333333</v>
      </c>
    </row>
    <row r="14" ht="18.75" customHeight="1">
      <c r="B14" s="11">
        <v>0.479166666666666</v>
      </c>
    </row>
    <row r="15" ht="18.75" customHeight="1">
      <c r="B15" s="11">
        <v>0.5</v>
      </c>
    </row>
    <row r="16" ht="18.75" customHeight="1">
      <c r="B16" s="11">
        <v>0.520833333333333</v>
      </c>
    </row>
    <row r="17" ht="18.75" customHeight="1">
      <c r="B17" s="11">
        <v>0.541666666666666</v>
      </c>
    </row>
    <row r="18" ht="18.75" customHeight="1">
      <c r="B18" s="11">
        <v>0.5625</v>
      </c>
    </row>
    <row r="19" ht="18.75" customHeight="1">
      <c r="B19" s="11">
        <v>0.583333333333333</v>
      </c>
    </row>
    <row r="20" ht="18.75" customHeight="1">
      <c r="B20" s="11">
        <v>0.604166666666666</v>
      </c>
    </row>
    <row r="21" ht="18.75" customHeight="1">
      <c r="B21" s="11">
        <v>0.625</v>
      </c>
    </row>
    <row r="22" ht="18.75" customHeight="1">
      <c r="B22" s="11">
        <v>0.645833333333333</v>
      </c>
    </row>
    <row r="23" ht="18.75" customHeight="1">
      <c r="B23" s="11">
        <v>0.666666666666666</v>
      </c>
    </row>
    <row r="24" ht="18.75" customHeight="1">
      <c r="B24" s="11">
        <v>0.6875</v>
      </c>
    </row>
    <row r="25" ht="18.75" customHeight="1">
      <c r="B25" s="11">
        <v>0.708333333333333</v>
      </c>
    </row>
    <row r="26" ht="18.75" customHeight="1">
      <c r="B26" s="11">
        <v>0.729166666666666</v>
      </c>
    </row>
    <row r="27" ht="18.75" customHeight="1">
      <c r="B27" s="11">
        <v>0.75</v>
      </c>
    </row>
    <row r="28" ht="18.75" customHeight="1">
      <c r="B28" s="11">
        <v>0.770833333333333</v>
      </c>
    </row>
    <row r="29" ht="18.75" customHeight="1">
      <c r="B29" s="11">
        <v>0.791666666666666</v>
      </c>
    </row>
    <row r="30" ht="18.75" customHeight="1">
      <c r="B30" s="11">
        <v>0.8125</v>
      </c>
    </row>
    <row r="31" ht="18.75" customHeight="1">
      <c r="B31" s="11">
        <v>0.833333333333333</v>
      </c>
    </row>
    <row r="32" ht="18.75" customHeight="1">
      <c r="B32" s="11">
        <v>0.854166666666666</v>
      </c>
    </row>
    <row r="33" ht="18.75" customHeight="1">
      <c r="B33" s="11">
        <v>0.874999999999999</v>
      </c>
    </row>
    <row r="34" ht="18.75" customHeight="1">
      <c r="B34" s="11">
        <v>0.895833333333333</v>
      </c>
    </row>
    <row r="35" ht="18.75" customHeight="1">
      <c r="B35" s="11">
        <v>0.916666666666666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2"/>
  <picture r:id="rId3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work schedule</dc:title>
  <dc:subject/>
  <dc:creator>Vinodh Kumar</dc:creator>
  <cp:keywords/>
  <dc:description>Utility Created by Using Microsoft Templates</dc:description>
  <cp:lastModifiedBy>Jitesh Sheth</cp:lastModifiedBy>
  <dcterms:created xsi:type="dcterms:W3CDTF">2012-10-14T13:09:30Z</dcterms:created>
  <dcterms:modified xsi:type="dcterms:W3CDTF">2013-01-11T10:59:00Z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TC027802529991</vt:lpwstr>
  </property>
</Properties>
</file>